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Payal P\Desktop\DS_Deshboard\Stock Analysis\"/>
    </mc:Choice>
  </mc:AlternateContent>
  <xr:revisionPtr revIDLastSave="0" documentId="13_ncr:40009_{2C92226D-83C3-4F84-89A2-06E88E48B711}" xr6:coauthVersionLast="47" xr6:coauthVersionMax="47" xr10:uidLastSave="{00000000-0000-0000-0000-000000000000}"/>
  <bookViews>
    <workbookView xWindow="-120" yWindow="-120" windowWidth="20730" windowHeight="11160" activeTab="2"/>
  </bookViews>
  <sheets>
    <sheet name="Quote-Equity-TATACONSUM-EQ-27-1" sheetId="1" r:id="rId1"/>
    <sheet name="Pivot Table1" sheetId="3" r:id="rId2"/>
    <sheet name="Dashboard" sheetId="2" r:id="rId3"/>
  </sheets>
  <definedNames>
    <definedName name="Slicer_Days">#N/A</definedName>
    <definedName name="Slicer_Months">#N/A</definedName>
    <definedName name="Slicer_Quarter">#N/A</definedName>
    <definedName name="Slicer_Year">#N/A</definedName>
  </definedNames>
  <calcPr calcId="0"/>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alcChain>
</file>

<file path=xl/sharedStrings.xml><?xml version="1.0" encoding="utf-8"?>
<sst xmlns="http://schemas.openxmlformats.org/spreadsheetml/2006/main" count="352" uniqueCount="49">
  <si>
    <t xml:space="preserve">Date </t>
  </si>
  <si>
    <t xml:space="preserve">series </t>
  </si>
  <si>
    <t xml:space="preserve">OPEN </t>
  </si>
  <si>
    <t xml:space="preserve">HIGH </t>
  </si>
  <si>
    <t xml:space="preserve">LOW </t>
  </si>
  <si>
    <t xml:space="preserve">PREV. CLOSE </t>
  </si>
  <si>
    <t xml:space="preserve">ltp </t>
  </si>
  <si>
    <t xml:space="preserve">close </t>
  </si>
  <si>
    <t xml:space="preserve">vwap </t>
  </si>
  <si>
    <t xml:space="preserve">52W H </t>
  </si>
  <si>
    <t xml:space="preserve">52W L </t>
  </si>
  <si>
    <t xml:space="preserve">VOLUME </t>
  </si>
  <si>
    <t xml:space="preserve">No of trades </t>
  </si>
  <si>
    <t>EQ</t>
  </si>
  <si>
    <t>Days</t>
  </si>
  <si>
    <t>Months</t>
  </si>
  <si>
    <t>Quarter</t>
  </si>
  <si>
    <t>Year</t>
  </si>
  <si>
    <t>Monday</t>
  </si>
  <si>
    <t>Tuesday</t>
  </si>
  <si>
    <t>Wednesday</t>
  </si>
  <si>
    <t>Thursday</t>
  </si>
  <si>
    <t>Friday</t>
  </si>
  <si>
    <t>Saturday</t>
  </si>
  <si>
    <t>Grand Total</t>
  </si>
  <si>
    <t>January</t>
  </si>
  <si>
    <t>February</t>
  </si>
  <si>
    <t>March</t>
  </si>
  <si>
    <t>April</t>
  </si>
  <si>
    <t>May</t>
  </si>
  <si>
    <t>June</t>
  </si>
  <si>
    <t>July</t>
  </si>
  <si>
    <t>August</t>
  </si>
  <si>
    <t>September</t>
  </si>
  <si>
    <t>October</t>
  </si>
  <si>
    <t>November</t>
  </si>
  <si>
    <t>December</t>
  </si>
  <si>
    <t xml:space="preserve">Sum of 52W H </t>
  </si>
  <si>
    <t xml:space="preserve">Sum of 52W L </t>
  </si>
  <si>
    <t xml:space="preserve">Average of 52W H </t>
  </si>
  <si>
    <t xml:space="preserve">Average of 52W L </t>
  </si>
  <si>
    <t xml:space="preserve">Sum of close </t>
  </si>
  <si>
    <t xml:space="preserve">Sum of OPEN </t>
  </si>
  <si>
    <t xml:space="preserve">Sum of VOLUME </t>
  </si>
  <si>
    <t>Q1</t>
  </si>
  <si>
    <t>Q2</t>
  </si>
  <si>
    <t>Q3</t>
  </si>
  <si>
    <t>Q4</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</si>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</sst>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5"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6">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0" formatCode="dd/mmm/yy"/>
    </dxf>
    <dxf>
      <numFmt numFmtId="20" formatCode="dd/mmm/yy"/>
    </dxf>
    <dxf>
      <numFmt numFmtId="20" formatCode="dd/mmm/yy"/>
    </dxf>
    <dxf>
      <numFmt numFmtId="20" formatCode="dd/mmm/yy"/>
    </dxf>
    <dxf>
      <numFmt numFmtId="20" formatCode="dd/mmm/yy"/>
    </dxf>
  </dxfs>
  <tableStyles count="1" defaultTableStyle="TableStyleMedium2" defaultPivotStyle="PivotStyleLight16">
    <tableStyle name="Slicer Style 1" pivot="0" table="0" count="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[Quote-Equity-TATACONSUM-EQ-27-12-2023-to-27-12-2024.xlsx]Pivot Table1!PivotTable8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6.9051284785083806E-17"/>
              <c:y val="-5.7970961569360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0"/>
              <c:y val="-3.47825769416163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1.8832386128568482E-2"/>
              <c:y val="-3.4782576941616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1.8832386128568482E-2"/>
              <c:y val="-2.31883846277442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Table1'!$H$3</c:f>
              <c:strCache>
                <c:ptCount val="1"/>
                <c:pt idx="0">
                  <c:v>Sum of 52W H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Table1'!$G$4:$G$8</c:f>
              <c:strCache>
                <c:ptCount val="4"/>
                <c:pt idx="0">
                  <c:v>Q1</c:v>
                </c:pt>
                <c:pt idx="1">
                  <c:v>Q2</c:v>
                </c:pt>
                <c:pt idx="2">
                  <c:v>Q3</c:v>
                </c:pt>
                <c:pt idx="3">
                  <c:v>Q4</c:v>
                </c:pt>
              </c:strCache>
            </c:strRef>
          </c:cat>
          <c:val>
            <c:numRef>
              <c:f>'Pivot Table1'!$H$4:$H$8</c:f>
              <c:numCache>
                <c:formatCode>0.00</c:formatCode>
                <c:ptCount val="4"/>
                <c:pt idx="0">
                  <c:v>74423.649999999936</c:v>
                </c:pt>
                <c:pt idx="1">
                  <c:v>77409</c:v>
                </c:pt>
                <c:pt idx="2">
                  <c:v>81216</c:v>
                </c:pt>
                <c:pt idx="3">
                  <c:v>79313</c:v>
                </c:pt>
              </c:numCache>
            </c:numRef>
          </c:val>
          <c:extLst>
            <c:ext xmlns:c16="http://schemas.microsoft.com/office/drawing/2014/chart" uri="{C3380CC4-5D6E-409C-BE32-E72D297353CC}">
              <c16:uniqueId val="{00000000-DF45-4918-BCFB-FB32334C1C02}"/>
            </c:ext>
          </c:extLst>
        </c:ser>
        <c:ser>
          <c:idx val="1"/>
          <c:order val="1"/>
          <c:tx>
            <c:strRef>
              <c:f>'Pivot Table1'!$I$3</c:f>
              <c:strCache>
                <c:ptCount val="1"/>
                <c:pt idx="0">
                  <c:v>Sum of 52W L </c:v>
                </c:pt>
              </c:strCache>
            </c:strRef>
          </c:tx>
          <c:spPr>
            <a:solidFill>
              <a:schemeClr val="accent2"/>
            </a:solidFill>
            <a:ln>
              <a:noFill/>
            </a:ln>
            <a:effectLst/>
          </c:spPr>
          <c:invertIfNegative val="0"/>
          <c:dLbls>
            <c:dLbl>
              <c:idx val="0"/>
              <c:layout>
                <c:manualLayout>
                  <c:x val="1.8832386128568482E-2"/>
                  <c:y val="-2.31883846277442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45-4918-BCFB-FB32334C1C02}"/>
                </c:ext>
              </c:extLst>
            </c:dLbl>
            <c:dLbl>
              <c:idx val="1"/>
              <c:layout>
                <c:manualLayout>
                  <c:x val="1.8832386128568482E-2"/>
                  <c:y val="-3.4782576941616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F45-4918-BCFB-FB32334C1C02}"/>
                </c:ext>
              </c:extLst>
            </c:dLbl>
            <c:dLbl>
              <c:idx val="2"/>
              <c:layout>
                <c:manualLayout>
                  <c:x val="0"/>
                  <c:y val="-3.47825769416163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45-4918-BCFB-FB32334C1C02}"/>
                </c:ext>
              </c:extLst>
            </c:dLbl>
            <c:dLbl>
              <c:idx val="3"/>
              <c:layout>
                <c:manualLayout>
                  <c:x val="6.9051284785083806E-17"/>
                  <c:y val="-5.79709615693606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45-4918-BCFB-FB32334C1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Table1'!$G$4:$G$8</c:f>
              <c:strCache>
                <c:ptCount val="4"/>
                <c:pt idx="0">
                  <c:v>Q1</c:v>
                </c:pt>
                <c:pt idx="1">
                  <c:v>Q2</c:v>
                </c:pt>
                <c:pt idx="2">
                  <c:v>Q3</c:v>
                </c:pt>
                <c:pt idx="3">
                  <c:v>Q4</c:v>
                </c:pt>
              </c:strCache>
            </c:strRef>
          </c:cat>
          <c:val>
            <c:numRef>
              <c:f>'Pivot Table1'!$I$4:$I$8</c:f>
              <c:numCache>
                <c:formatCode>0.00</c:formatCode>
                <c:ptCount val="4"/>
                <c:pt idx="0">
                  <c:v>42596.399999999951</c:v>
                </c:pt>
                <c:pt idx="1">
                  <c:v>46210.64999999998</c:v>
                </c:pt>
                <c:pt idx="2">
                  <c:v>53416</c:v>
                </c:pt>
                <c:pt idx="3">
                  <c:v>55321.799999999996</c:v>
                </c:pt>
              </c:numCache>
            </c:numRef>
          </c:val>
          <c:extLst>
            <c:ext xmlns:c16="http://schemas.microsoft.com/office/drawing/2014/chart" uri="{C3380CC4-5D6E-409C-BE32-E72D297353CC}">
              <c16:uniqueId val="{00000001-DF45-4918-BCFB-FB32334C1C02}"/>
            </c:ext>
          </c:extLst>
        </c:ser>
        <c:dLbls>
          <c:showLegendKey val="0"/>
          <c:showVal val="0"/>
          <c:showCatName val="0"/>
          <c:showSerName val="0"/>
          <c:showPercent val="0"/>
          <c:showBubbleSize val="0"/>
        </c:dLbls>
        <c:gapWidth val="148"/>
        <c:axId val="1528596688"/>
        <c:axId val="1528598608"/>
      </c:barChart>
      <c:catAx>
        <c:axId val="152859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28598608"/>
        <c:crosses val="autoZero"/>
        <c:auto val="1"/>
        <c:lblAlgn val="ctr"/>
        <c:lblOffset val="100"/>
        <c:noMultiLvlLbl val="0"/>
      </c:catAx>
      <c:valAx>
        <c:axId val="1528598608"/>
        <c:scaling>
          <c:orientation val="minMax"/>
        </c:scaling>
        <c:delete val="1"/>
        <c:axPos val="b"/>
        <c:numFmt formatCode="0.00" sourceLinked="1"/>
        <c:majorTickMark val="none"/>
        <c:minorTickMark val="none"/>
        <c:tickLblPos val="nextTo"/>
        <c:crossAx val="152859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[Quote-Equity-TATACONSUM-EQ-27-12-2023-to-27-12-2024.xlsx]Pivot Table1!PivotTable12</c:name>
    <c:fmtId val="21"/>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05718640008708"/>
          <c:y val="1.8286243631310789E-2"/>
          <c:w val="0.73562973983090829"/>
          <c:h val="0.95621258127047848"/>
        </c:manualLayout>
      </c:layout>
      <c:barChart>
        <c:barDir val="bar"/>
        <c:grouping val="clustered"/>
        <c:varyColors val="0"/>
        <c:ser>
          <c:idx val="0"/>
          <c:order val="0"/>
          <c:tx>
            <c:strRef>
              <c:f>'Pivot Table1'!$G$28</c:f>
              <c:strCache>
                <c:ptCount val="1"/>
                <c:pt idx="0">
                  <c:v>Sum of 52W H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Table1'!$F$29:$F$35</c:f>
              <c:strCache>
                <c:ptCount val="6"/>
                <c:pt idx="0">
                  <c:v>Monday</c:v>
                </c:pt>
                <c:pt idx="1">
                  <c:v>Tuesday</c:v>
                </c:pt>
                <c:pt idx="2">
                  <c:v>Wednesday</c:v>
                </c:pt>
                <c:pt idx="3">
                  <c:v>Thursday</c:v>
                </c:pt>
                <c:pt idx="4">
                  <c:v>Friday</c:v>
                </c:pt>
                <c:pt idx="5">
                  <c:v>Saturday</c:v>
                </c:pt>
              </c:strCache>
            </c:strRef>
          </c:cat>
          <c:val>
            <c:numRef>
              <c:f>'Pivot Table1'!$G$29:$G$35</c:f>
              <c:numCache>
                <c:formatCode>0.00</c:formatCode>
                <c:ptCount val="6"/>
                <c:pt idx="0">
                  <c:v>60075.849999999984</c:v>
                </c:pt>
                <c:pt idx="1">
                  <c:v>65082.849999999984</c:v>
                </c:pt>
                <c:pt idx="2">
                  <c:v>58520.899999999987</c:v>
                </c:pt>
                <c:pt idx="3">
                  <c:v>63689.349999999984</c:v>
                </c:pt>
                <c:pt idx="4">
                  <c:v>61319.099999999991</c:v>
                </c:pt>
                <c:pt idx="5">
                  <c:v>3673.6000000000004</c:v>
                </c:pt>
              </c:numCache>
            </c:numRef>
          </c:val>
          <c:extLst>
            <c:ext xmlns:c16="http://schemas.microsoft.com/office/drawing/2014/chart" uri="{C3380CC4-5D6E-409C-BE32-E72D297353CC}">
              <c16:uniqueId val="{00000000-CB52-4875-895A-CEF86F9CE957}"/>
            </c:ext>
          </c:extLst>
        </c:ser>
        <c:ser>
          <c:idx val="1"/>
          <c:order val="1"/>
          <c:tx>
            <c:strRef>
              <c:f>'Pivot Table1'!$H$28</c:f>
              <c:strCache>
                <c:ptCount val="1"/>
                <c:pt idx="0">
                  <c:v>Sum of 52W L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Table1'!$F$29:$F$35</c:f>
              <c:strCache>
                <c:ptCount val="6"/>
                <c:pt idx="0">
                  <c:v>Monday</c:v>
                </c:pt>
                <c:pt idx="1">
                  <c:v>Tuesday</c:v>
                </c:pt>
                <c:pt idx="2">
                  <c:v>Wednesday</c:v>
                </c:pt>
                <c:pt idx="3">
                  <c:v>Thursday</c:v>
                </c:pt>
                <c:pt idx="4">
                  <c:v>Friday</c:v>
                </c:pt>
                <c:pt idx="5">
                  <c:v>Saturday</c:v>
                </c:pt>
              </c:strCache>
            </c:strRef>
          </c:cat>
          <c:val>
            <c:numRef>
              <c:f>'Pivot Table1'!$H$29:$H$35</c:f>
              <c:numCache>
                <c:formatCode>0.00</c:formatCode>
                <c:ptCount val="6"/>
                <c:pt idx="0">
                  <c:v>38193.849999999991</c:v>
                </c:pt>
                <c:pt idx="1">
                  <c:v>41152.149999999987</c:v>
                </c:pt>
                <c:pt idx="2">
                  <c:v>36913.69999999999</c:v>
                </c:pt>
                <c:pt idx="3">
                  <c:v>40308.549999999988</c:v>
                </c:pt>
                <c:pt idx="4">
                  <c:v>38846.94999999999</c:v>
                </c:pt>
                <c:pt idx="5">
                  <c:v>2129.65</c:v>
                </c:pt>
              </c:numCache>
            </c:numRef>
          </c:val>
          <c:extLst>
            <c:ext xmlns:c16="http://schemas.microsoft.com/office/drawing/2014/chart" uri="{C3380CC4-5D6E-409C-BE32-E72D297353CC}">
              <c16:uniqueId val="{00000001-CB52-4875-895A-CEF86F9CE957}"/>
            </c:ext>
          </c:extLst>
        </c:ser>
        <c:ser>
          <c:idx val="2"/>
          <c:order val="2"/>
          <c:tx>
            <c:strRef>
              <c:f>'Pivot Table1'!$I$28</c:f>
              <c:strCache>
                <c:ptCount val="1"/>
                <c:pt idx="0">
                  <c:v>Sum of OPEN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Table1'!$F$29:$F$35</c:f>
              <c:strCache>
                <c:ptCount val="6"/>
                <c:pt idx="0">
                  <c:v>Monday</c:v>
                </c:pt>
                <c:pt idx="1">
                  <c:v>Tuesday</c:v>
                </c:pt>
                <c:pt idx="2">
                  <c:v>Wednesday</c:v>
                </c:pt>
                <c:pt idx="3">
                  <c:v>Thursday</c:v>
                </c:pt>
                <c:pt idx="4">
                  <c:v>Friday</c:v>
                </c:pt>
                <c:pt idx="5">
                  <c:v>Saturday</c:v>
                </c:pt>
              </c:strCache>
            </c:strRef>
          </c:cat>
          <c:val>
            <c:numRef>
              <c:f>'Pivot Table1'!$I$29:$I$35</c:f>
              <c:numCache>
                <c:formatCode>0.00</c:formatCode>
                <c:ptCount val="6"/>
                <c:pt idx="0">
                  <c:v>53463.25</c:v>
                </c:pt>
                <c:pt idx="1">
                  <c:v>57847.9</c:v>
                </c:pt>
                <c:pt idx="2">
                  <c:v>52423.899999999994</c:v>
                </c:pt>
                <c:pt idx="3">
                  <c:v>56563.3</c:v>
                </c:pt>
                <c:pt idx="4">
                  <c:v>54353.099999999984</c:v>
                </c:pt>
                <c:pt idx="5">
                  <c:v>3472</c:v>
                </c:pt>
              </c:numCache>
            </c:numRef>
          </c:val>
          <c:extLst>
            <c:ext xmlns:c16="http://schemas.microsoft.com/office/drawing/2014/chart" uri="{C3380CC4-5D6E-409C-BE32-E72D297353CC}">
              <c16:uniqueId val="{00000002-CB52-4875-895A-CEF86F9CE957}"/>
            </c:ext>
          </c:extLst>
        </c:ser>
        <c:ser>
          <c:idx val="3"/>
          <c:order val="3"/>
          <c:tx>
            <c:strRef>
              <c:f>'Pivot Table1'!$J$28</c:f>
              <c:strCache>
                <c:ptCount val="1"/>
                <c:pt idx="0">
                  <c:v>Sum of close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Table1'!$F$29:$F$35</c:f>
              <c:strCache>
                <c:ptCount val="6"/>
                <c:pt idx="0">
                  <c:v>Monday</c:v>
                </c:pt>
                <c:pt idx="1">
                  <c:v>Tuesday</c:v>
                </c:pt>
                <c:pt idx="2">
                  <c:v>Wednesday</c:v>
                </c:pt>
                <c:pt idx="3">
                  <c:v>Thursday</c:v>
                </c:pt>
                <c:pt idx="4">
                  <c:v>Friday</c:v>
                </c:pt>
                <c:pt idx="5">
                  <c:v>Saturday</c:v>
                </c:pt>
              </c:strCache>
            </c:strRef>
          </c:cat>
          <c:val>
            <c:numRef>
              <c:f>'Pivot Table1'!$J$29:$J$35</c:f>
              <c:numCache>
                <c:formatCode>0.00</c:formatCode>
                <c:ptCount val="6"/>
                <c:pt idx="0">
                  <c:v>53280</c:v>
                </c:pt>
                <c:pt idx="1">
                  <c:v>57847.45</c:v>
                </c:pt>
                <c:pt idx="2">
                  <c:v>52343.399999999994</c:v>
                </c:pt>
                <c:pt idx="3">
                  <c:v>56400.100000000013</c:v>
                </c:pt>
                <c:pt idx="4">
                  <c:v>54411.850000000006</c:v>
                </c:pt>
                <c:pt idx="5">
                  <c:v>3452.5499999999997</c:v>
                </c:pt>
              </c:numCache>
            </c:numRef>
          </c:val>
          <c:extLst>
            <c:ext xmlns:c16="http://schemas.microsoft.com/office/drawing/2014/chart" uri="{C3380CC4-5D6E-409C-BE32-E72D297353CC}">
              <c16:uniqueId val="{00000003-CB52-4875-895A-CEF86F9CE957}"/>
            </c:ext>
          </c:extLst>
        </c:ser>
        <c:dLbls>
          <c:showLegendKey val="0"/>
          <c:showVal val="0"/>
          <c:showCatName val="0"/>
          <c:showSerName val="0"/>
          <c:showPercent val="0"/>
          <c:showBubbleSize val="0"/>
        </c:dLbls>
        <c:gapWidth val="182"/>
        <c:axId val="1408722672"/>
        <c:axId val="1528599088"/>
      </c:barChart>
      <c:catAx>
        <c:axId val="140872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8599088"/>
        <c:crosses val="autoZero"/>
        <c:auto val="1"/>
        <c:lblAlgn val="ctr"/>
        <c:lblOffset val="100"/>
        <c:noMultiLvlLbl val="0"/>
      </c:catAx>
      <c:valAx>
        <c:axId val="1528599088"/>
        <c:scaling>
          <c:orientation val="minMax"/>
        </c:scaling>
        <c:delete val="1"/>
        <c:axPos val="b"/>
        <c:numFmt formatCode="0.00" sourceLinked="1"/>
        <c:majorTickMark val="none"/>
        <c:minorTickMark val="none"/>
        <c:tickLblPos val="nextTo"/>
        <c:crossAx val="140872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[Quote-Equity-TATACONSUM-EQ-27-12-2023-to-27-12-2024.xlsx]Pivot Table1!PivotTable10</c:name>
    <c:fmtId val="1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Table1'!$B$21</c:f>
              <c:strCache>
                <c:ptCount val="1"/>
                <c:pt idx="0">
                  <c:v>Sum of OPEN </c:v>
                </c:pt>
              </c:strCache>
            </c:strRef>
          </c:tx>
          <c:spPr>
            <a:ln w="28575" cap="rnd">
              <a:solidFill>
                <a:schemeClr val="accent1"/>
              </a:solidFill>
              <a:round/>
            </a:ln>
            <a:effectLst/>
          </c:spPr>
          <c:marker>
            <c:symbol val="none"/>
          </c:marker>
          <c:cat>
            <c:strRef>
              <c:f>'Pivot Table1'!$A$22:$A$272</c:f>
              <c:strCache>
                <c:ptCount val="250"/>
                <c:pt idx="0">
                  <c:v>27-Dec-23</c:v>
                </c:pt>
                <c:pt idx="1">
                  <c:v>28-Dec-23</c:v>
                </c:pt>
                <c:pt idx="2">
                  <c:v>29-Dec-23</c:v>
                </c:pt>
                <c:pt idx="3">
                  <c:v>01-Jan-24</c:v>
                </c:pt>
                <c:pt idx="4">
                  <c:v>02-Jan-24</c:v>
                </c:pt>
                <c:pt idx="5">
                  <c:v>03-Jan-24</c:v>
                </c:pt>
                <c:pt idx="6">
                  <c:v>04-Jan-24</c:v>
                </c:pt>
                <c:pt idx="7">
                  <c:v>05-Jan-24</c:v>
                </c:pt>
                <c:pt idx="8">
                  <c:v>08-Jan-24</c:v>
                </c:pt>
                <c:pt idx="9">
                  <c:v>09-Jan-24</c:v>
                </c:pt>
                <c:pt idx="10">
                  <c:v>10-Jan-24</c:v>
                </c:pt>
                <c:pt idx="11">
                  <c:v>11-Jan-24</c:v>
                </c:pt>
                <c:pt idx="12">
                  <c:v>12-Jan-24</c:v>
                </c:pt>
                <c:pt idx="13">
                  <c:v>15-Jan-24</c:v>
                </c:pt>
                <c:pt idx="14">
                  <c:v>16-Jan-24</c:v>
                </c:pt>
                <c:pt idx="15">
                  <c:v>17-Jan-24</c:v>
                </c:pt>
                <c:pt idx="16">
                  <c:v>18-Jan-24</c:v>
                </c:pt>
                <c:pt idx="17">
                  <c:v>19-Jan-24</c:v>
                </c:pt>
                <c:pt idx="18">
                  <c:v>20-Jan-24</c:v>
                </c:pt>
                <c:pt idx="19">
                  <c:v>23-Jan-24</c:v>
                </c:pt>
                <c:pt idx="20">
                  <c:v>24-Jan-24</c:v>
                </c:pt>
                <c:pt idx="21">
                  <c:v>25-Jan-24</c:v>
                </c:pt>
                <c:pt idx="22">
                  <c:v>29-Jan-24</c:v>
                </c:pt>
                <c:pt idx="23">
                  <c:v>30-Jan-24</c:v>
                </c:pt>
                <c:pt idx="24">
                  <c:v>31-Jan-24</c:v>
                </c:pt>
                <c:pt idx="25">
                  <c:v>01-Feb-24</c:v>
                </c:pt>
                <c:pt idx="26">
                  <c:v>02-Feb-24</c:v>
                </c:pt>
                <c:pt idx="27">
                  <c:v>05-Feb-24</c:v>
                </c:pt>
                <c:pt idx="28">
                  <c:v>06-Feb-24</c:v>
                </c:pt>
                <c:pt idx="29">
                  <c:v>07-Feb-24</c:v>
                </c:pt>
                <c:pt idx="30">
                  <c:v>08-Feb-24</c:v>
                </c:pt>
                <c:pt idx="31">
                  <c:v>09-Feb-24</c:v>
                </c:pt>
                <c:pt idx="32">
                  <c:v>12-Feb-24</c:v>
                </c:pt>
                <c:pt idx="33">
                  <c:v>13-Feb-24</c:v>
                </c:pt>
                <c:pt idx="34">
                  <c:v>14-Feb-24</c:v>
                </c:pt>
                <c:pt idx="35">
                  <c:v>15-Feb-24</c:v>
                </c:pt>
                <c:pt idx="36">
                  <c:v>16-Feb-24</c:v>
                </c:pt>
                <c:pt idx="37">
                  <c:v>19-Feb-24</c:v>
                </c:pt>
                <c:pt idx="38">
                  <c:v>20-Feb-24</c:v>
                </c:pt>
                <c:pt idx="39">
                  <c:v>21-Feb-24</c:v>
                </c:pt>
                <c:pt idx="40">
                  <c:v>22-Feb-24</c:v>
                </c:pt>
                <c:pt idx="41">
                  <c:v>23-Feb-24</c:v>
                </c:pt>
                <c:pt idx="42">
                  <c:v>26-Feb-24</c:v>
                </c:pt>
                <c:pt idx="43">
                  <c:v>27-Feb-24</c:v>
                </c:pt>
                <c:pt idx="44">
                  <c:v>28-Feb-24</c:v>
                </c:pt>
                <c:pt idx="45">
                  <c:v>29-Feb-24</c:v>
                </c:pt>
                <c:pt idx="46">
                  <c:v>01-Mar-24</c:v>
                </c:pt>
                <c:pt idx="47">
                  <c:v>02-Mar-24</c:v>
                </c:pt>
                <c:pt idx="48">
                  <c:v>04-Mar-24</c:v>
                </c:pt>
                <c:pt idx="49">
                  <c:v>05-Mar-24</c:v>
                </c:pt>
                <c:pt idx="50">
                  <c:v>06-Mar-24</c:v>
                </c:pt>
                <c:pt idx="51">
                  <c:v>07-Mar-24</c:v>
                </c:pt>
                <c:pt idx="52">
                  <c:v>11-Mar-24</c:v>
                </c:pt>
                <c:pt idx="53">
                  <c:v>12-Mar-24</c:v>
                </c:pt>
                <c:pt idx="54">
                  <c:v>13-Mar-24</c:v>
                </c:pt>
                <c:pt idx="55">
                  <c:v>14-Mar-24</c:v>
                </c:pt>
                <c:pt idx="56">
                  <c:v>15-Mar-24</c:v>
                </c:pt>
                <c:pt idx="57">
                  <c:v>18-Mar-24</c:v>
                </c:pt>
                <c:pt idx="58">
                  <c:v>19-Mar-24</c:v>
                </c:pt>
                <c:pt idx="59">
                  <c:v>20-Mar-24</c:v>
                </c:pt>
                <c:pt idx="60">
                  <c:v>21-Mar-24</c:v>
                </c:pt>
                <c:pt idx="61">
                  <c:v>22-Mar-24</c:v>
                </c:pt>
                <c:pt idx="62">
                  <c:v>26-Mar-24</c:v>
                </c:pt>
                <c:pt idx="63">
                  <c:v>27-Mar-24</c:v>
                </c:pt>
                <c:pt idx="64">
                  <c:v>28-Mar-24</c:v>
                </c:pt>
                <c:pt idx="65">
                  <c:v>01-Apr-24</c:v>
                </c:pt>
                <c:pt idx="66">
                  <c:v>02-Apr-24</c:v>
                </c:pt>
                <c:pt idx="67">
                  <c:v>03-Apr-24</c:v>
                </c:pt>
                <c:pt idx="68">
                  <c:v>04-Apr-24</c:v>
                </c:pt>
                <c:pt idx="69">
                  <c:v>05-Apr-24</c:v>
                </c:pt>
                <c:pt idx="70">
                  <c:v>08-Apr-24</c:v>
                </c:pt>
                <c:pt idx="71">
                  <c:v>09-Apr-24</c:v>
                </c:pt>
                <c:pt idx="72">
                  <c:v>10-Apr-24</c:v>
                </c:pt>
                <c:pt idx="73">
                  <c:v>12-Apr-24</c:v>
                </c:pt>
                <c:pt idx="74">
                  <c:v>15-Apr-24</c:v>
                </c:pt>
                <c:pt idx="75">
                  <c:v>16-Apr-24</c:v>
                </c:pt>
                <c:pt idx="76">
                  <c:v>18-Apr-24</c:v>
                </c:pt>
                <c:pt idx="77">
                  <c:v>19-Apr-24</c:v>
                </c:pt>
                <c:pt idx="78">
                  <c:v>22-Apr-24</c:v>
                </c:pt>
                <c:pt idx="79">
                  <c:v>23-Apr-24</c:v>
                </c:pt>
                <c:pt idx="80">
                  <c:v>24-Apr-24</c:v>
                </c:pt>
                <c:pt idx="81">
                  <c:v>25-Apr-24</c:v>
                </c:pt>
                <c:pt idx="82">
                  <c:v>26-Apr-24</c:v>
                </c:pt>
                <c:pt idx="83">
                  <c:v>29-Apr-24</c:v>
                </c:pt>
                <c:pt idx="84">
                  <c:v>30-Apr-24</c:v>
                </c:pt>
                <c:pt idx="85">
                  <c:v>02-May-24</c:v>
                </c:pt>
                <c:pt idx="86">
                  <c:v>03-May-24</c:v>
                </c:pt>
                <c:pt idx="87">
                  <c:v>06-May-24</c:v>
                </c:pt>
                <c:pt idx="88">
                  <c:v>07-May-24</c:v>
                </c:pt>
                <c:pt idx="89">
                  <c:v>08-May-24</c:v>
                </c:pt>
                <c:pt idx="90">
                  <c:v>09-May-24</c:v>
                </c:pt>
                <c:pt idx="91">
                  <c:v>10-May-24</c:v>
                </c:pt>
                <c:pt idx="92">
                  <c:v>13-May-24</c:v>
                </c:pt>
                <c:pt idx="93">
                  <c:v>14-May-24</c:v>
                </c:pt>
                <c:pt idx="94">
                  <c:v>15-May-24</c:v>
                </c:pt>
                <c:pt idx="95">
                  <c:v>16-May-24</c:v>
                </c:pt>
                <c:pt idx="96">
                  <c:v>17-May-24</c:v>
                </c:pt>
                <c:pt idx="97">
                  <c:v>18-May-24</c:v>
                </c:pt>
                <c:pt idx="98">
                  <c:v>21-May-24</c:v>
                </c:pt>
                <c:pt idx="99">
                  <c:v>22-May-24</c:v>
                </c:pt>
                <c:pt idx="100">
                  <c:v>23-May-24</c:v>
                </c:pt>
                <c:pt idx="101">
                  <c:v>24-May-24</c:v>
                </c:pt>
                <c:pt idx="102">
                  <c:v>27-May-24</c:v>
                </c:pt>
                <c:pt idx="103">
                  <c:v>28-May-24</c:v>
                </c:pt>
                <c:pt idx="104">
                  <c:v>29-May-24</c:v>
                </c:pt>
                <c:pt idx="105">
                  <c:v>30-May-24</c:v>
                </c:pt>
                <c:pt idx="106">
                  <c:v>31-May-24</c:v>
                </c:pt>
                <c:pt idx="107">
                  <c:v>03-Jun-24</c:v>
                </c:pt>
                <c:pt idx="108">
                  <c:v>04-Jun-24</c:v>
                </c:pt>
                <c:pt idx="109">
                  <c:v>05-Jun-24</c:v>
                </c:pt>
                <c:pt idx="110">
                  <c:v>06-Jun-24</c:v>
                </c:pt>
                <c:pt idx="111">
                  <c:v>07-Jun-24</c:v>
                </c:pt>
                <c:pt idx="112">
                  <c:v>10-Jun-24</c:v>
                </c:pt>
                <c:pt idx="113">
                  <c:v>11-Jun-24</c:v>
                </c:pt>
                <c:pt idx="114">
                  <c:v>12-Jun-24</c:v>
                </c:pt>
                <c:pt idx="115">
                  <c:v>13-Jun-24</c:v>
                </c:pt>
                <c:pt idx="116">
                  <c:v>14-Jun-24</c:v>
                </c:pt>
                <c:pt idx="117">
                  <c:v>18-Jun-24</c:v>
                </c:pt>
                <c:pt idx="118">
                  <c:v>19-Jun-24</c:v>
                </c:pt>
                <c:pt idx="119">
                  <c:v>20-Jun-24</c:v>
                </c:pt>
                <c:pt idx="120">
                  <c:v>21-Jun-24</c:v>
                </c:pt>
                <c:pt idx="121">
                  <c:v>24-Jun-24</c:v>
                </c:pt>
                <c:pt idx="122">
                  <c:v>25-Jun-24</c:v>
                </c:pt>
                <c:pt idx="123">
                  <c:v>26-Jun-24</c:v>
                </c:pt>
                <c:pt idx="124">
                  <c:v>27-Jun-24</c:v>
                </c:pt>
                <c:pt idx="125">
                  <c:v>28-Jun-24</c:v>
                </c:pt>
                <c:pt idx="126">
                  <c:v>01-Jul-24</c:v>
                </c:pt>
                <c:pt idx="127">
                  <c:v>02-Jul-24</c:v>
                </c:pt>
                <c:pt idx="128">
                  <c:v>03-Jul-24</c:v>
                </c:pt>
                <c:pt idx="129">
                  <c:v>04-Jul-24</c:v>
                </c:pt>
                <c:pt idx="130">
                  <c:v>05-Jul-24</c:v>
                </c:pt>
                <c:pt idx="131">
                  <c:v>08-Jul-24</c:v>
                </c:pt>
                <c:pt idx="132">
                  <c:v>09-Jul-24</c:v>
                </c:pt>
                <c:pt idx="133">
                  <c:v>10-Jul-24</c:v>
                </c:pt>
                <c:pt idx="134">
                  <c:v>11-Jul-24</c:v>
                </c:pt>
                <c:pt idx="135">
                  <c:v>12-Jul-24</c:v>
                </c:pt>
                <c:pt idx="136">
                  <c:v>15-Jul-24</c:v>
                </c:pt>
                <c:pt idx="137">
                  <c:v>16-Jul-24</c:v>
                </c:pt>
                <c:pt idx="138">
                  <c:v>18-Jul-24</c:v>
                </c:pt>
                <c:pt idx="139">
                  <c:v>19-Jul-24</c:v>
                </c:pt>
                <c:pt idx="140">
                  <c:v>22-Jul-24</c:v>
                </c:pt>
                <c:pt idx="141">
                  <c:v>23-Jul-24</c:v>
                </c:pt>
                <c:pt idx="142">
                  <c:v>24-Jul-24</c:v>
                </c:pt>
                <c:pt idx="143">
                  <c:v>25-Jul-24</c:v>
                </c:pt>
                <c:pt idx="144">
                  <c:v>26-Jul-24</c:v>
                </c:pt>
                <c:pt idx="145">
                  <c:v>29-Jul-24</c:v>
                </c:pt>
                <c:pt idx="146">
                  <c:v>30-Jul-24</c:v>
                </c:pt>
                <c:pt idx="147">
                  <c:v>31-Jul-24</c:v>
                </c:pt>
                <c:pt idx="148">
                  <c:v>01-Aug-24</c:v>
                </c:pt>
                <c:pt idx="149">
                  <c:v>02-Aug-24</c:v>
                </c:pt>
                <c:pt idx="150">
                  <c:v>05-Aug-24</c:v>
                </c:pt>
                <c:pt idx="151">
                  <c:v>06-Aug-24</c:v>
                </c:pt>
                <c:pt idx="152">
                  <c:v>07-Aug-24</c:v>
                </c:pt>
                <c:pt idx="153">
                  <c:v>08-Aug-24</c:v>
                </c:pt>
                <c:pt idx="154">
                  <c:v>09-Aug-24</c:v>
                </c:pt>
                <c:pt idx="155">
                  <c:v>12-Aug-24</c:v>
                </c:pt>
                <c:pt idx="156">
                  <c:v>13-Aug-24</c:v>
                </c:pt>
                <c:pt idx="157">
                  <c:v>14-Aug-24</c:v>
                </c:pt>
                <c:pt idx="158">
                  <c:v>16-Aug-24</c:v>
                </c:pt>
                <c:pt idx="159">
                  <c:v>19-Aug-24</c:v>
                </c:pt>
                <c:pt idx="160">
                  <c:v>20-Aug-24</c:v>
                </c:pt>
                <c:pt idx="161">
                  <c:v>21-Aug-24</c:v>
                </c:pt>
                <c:pt idx="162">
                  <c:v>22-Aug-24</c:v>
                </c:pt>
                <c:pt idx="163">
                  <c:v>23-Aug-24</c:v>
                </c:pt>
                <c:pt idx="164">
                  <c:v>26-Aug-24</c:v>
                </c:pt>
                <c:pt idx="165">
                  <c:v>27-Aug-24</c:v>
                </c:pt>
                <c:pt idx="166">
                  <c:v>28-Aug-24</c:v>
                </c:pt>
                <c:pt idx="167">
                  <c:v>29-Aug-24</c:v>
                </c:pt>
                <c:pt idx="168">
                  <c:v>30-Aug-24</c:v>
                </c:pt>
                <c:pt idx="169">
                  <c:v>02-Sep-24</c:v>
                </c:pt>
                <c:pt idx="170">
                  <c:v>03-Sep-24</c:v>
                </c:pt>
                <c:pt idx="171">
                  <c:v>04-Sep-24</c:v>
                </c:pt>
                <c:pt idx="172">
                  <c:v>05-Sep-24</c:v>
                </c:pt>
                <c:pt idx="173">
                  <c:v>06-Sep-24</c:v>
                </c:pt>
                <c:pt idx="174">
                  <c:v>09-Sep-24</c:v>
                </c:pt>
                <c:pt idx="175">
                  <c:v>10-Sep-24</c:v>
                </c:pt>
                <c:pt idx="176">
                  <c:v>11-Sep-24</c:v>
                </c:pt>
                <c:pt idx="177">
                  <c:v>12-Sep-24</c:v>
                </c:pt>
                <c:pt idx="178">
                  <c:v>13-Sep-24</c:v>
                </c:pt>
                <c:pt idx="179">
                  <c:v>16-Sep-24</c:v>
                </c:pt>
                <c:pt idx="180">
                  <c:v>17-Sep-24</c:v>
                </c:pt>
                <c:pt idx="181">
                  <c:v>18-Sep-24</c:v>
                </c:pt>
                <c:pt idx="182">
                  <c:v>19-Sep-24</c:v>
                </c:pt>
                <c:pt idx="183">
                  <c:v>20-Sep-24</c:v>
                </c:pt>
                <c:pt idx="184">
                  <c:v>23-Sep-24</c:v>
                </c:pt>
                <c:pt idx="185">
                  <c:v>24-Sep-24</c:v>
                </c:pt>
                <c:pt idx="186">
                  <c:v>25-Sep-24</c:v>
                </c:pt>
                <c:pt idx="187">
                  <c:v>26-Sep-24</c:v>
                </c:pt>
                <c:pt idx="188">
                  <c:v>27-Sep-24</c:v>
                </c:pt>
                <c:pt idx="189">
                  <c:v>30-Sep-24</c:v>
                </c:pt>
                <c:pt idx="190">
                  <c:v>01-Oct-24</c:v>
                </c:pt>
                <c:pt idx="191">
                  <c:v>03-Oct-24</c:v>
                </c:pt>
                <c:pt idx="192">
                  <c:v>04-Oct-24</c:v>
                </c:pt>
                <c:pt idx="193">
                  <c:v>07-Oct-24</c:v>
                </c:pt>
                <c:pt idx="194">
                  <c:v>08-Oct-24</c:v>
                </c:pt>
                <c:pt idx="195">
                  <c:v>09-Oct-24</c:v>
                </c:pt>
                <c:pt idx="196">
                  <c:v>10-Oct-24</c:v>
                </c:pt>
                <c:pt idx="197">
                  <c:v>11-Oct-24</c:v>
                </c:pt>
                <c:pt idx="198">
                  <c:v>14-Oct-24</c:v>
                </c:pt>
                <c:pt idx="199">
                  <c:v>15-Oct-24</c:v>
                </c:pt>
                <c:pt idx="200">
                  <c:v>16-Oct-24</c:v>
                </c:pt>
                <c:pt idx="201">
                  <c:v>17-Oct-24</c:v>
                </c:pt>
                <c:pt idx="202">
                  <c:v>18-Oct-24</c:v>
                </c:pt>
                <c:pt idx="203">
                  <c:v>21-Oct-24</c:v>
                </c:pt>
                <c:pt idx="204">
                  <c:v>22-Oct-24</c:v>
                </c:pt>
                <c:pt idx="205">
                  <c:v>23-Oct-24</c:v>
                </c:pt>
                <c:pt idx="206">
                  <c:v>24-Oct-24</c:v>
                </c:pt>
                <c:pt idx="207">
                  <c:v>25-Oct-24</c:v>
                </c:pt>
                <c:pt idx="208">
                  <c:v>28-Oct-24</c:v>
                </c:pt>
                <c:pt idx="209">
                  <c:v>29-Oct-24</c:v>
                </c:pt>
                <c:pt idx="210">
                  <c:v>30-Oct-24</c:v>
                </c:pt>
                <c:pt idx="211">
                  <c:v>31-Oct-24</c:v>
                </c:pt>
                <c:pt idx="212">
                  <c:v>01-Nov-24</c:v>
                </c:pt>
                <c:pt idx="213">
                  <c:v>04-Nov-24</c:v>
                </c:pt>
                <c:pt idx="214">
                  <c:v>05-Nov-24</c:v>
                </c:pt>
                <c:pt idx="215">
                  <c:v>06-Nov-24</c:v>
                </c:pt>
                <c:pt idx="216">
                  <c:v>07-Nov-24</c:v>
                </c:pt>
                <c:pt idx="217">
                  <c:v>08-Nov-24</c:v>
                </c:pt>
                <c:pt idx="218">
                  <c:v>11-Nov-24</c:v>
                </c:pt>
                <c:pt idx="219">
                  <c:v>12-Nov-24</c:v>
                </c:pt>
                <c:pt idx="220">
                  <c:v>13-Nov-24</c:v>
                </c:pt>
                <c:pt idx="221">
                  <c:v>14-Nov-24</c:v>
                </c:pt>
                <c:pt idx="222">
                  <c:v>18-Nov-24</c:v>
                </c:pt>
                <c:pt idx="223">
                  <c:v>19-Nov-24</c:v>
                </c:pt>
                <c:pt idx="224">
                  <c:v>21-Nov-24</c:v>
                </c:pt>
                <c:pt idx="225">
                  <c:v>22-Nov-24</c:v>
                </c:pt>
                <c:pt idx="226">
                  <c:v>25-Nov-24</c:v>
                </c:pt>
                <c:pt idx="227">
                  <c:v>26-Nov-24</c:v>
                </c:pt>
                <c:pt idx="228">
                  <c:v>27-Nov-24</c:v>
                </c:pt>
                <c:pt idx="229">
                  <c:v>28-Nov-24</c:v>
                </c:pt>
                <c:pt idx="230">
                  <c:v>29-Nov-24</c:v>
                </c:pt>
                <c:pt idx="231">
                  <c:v>02-Dec-24</c:v>
                </c:pt>
                <c:pt idx="232">
                  <c:v>03-Dec-24</c:v>
                </c:pt>
                <c:pt idx="233">
                  <c:v>04-Dec-24</c:v>
                </c:pt>
                <c:pt idx="234">
                  <c:v>05-Dec-24</c:v>
                </c:pt>
                <c:pt idx="235">
                  <c:v>06-Dec-24</c:v>
                </c:pt>
                <c:pt idx="236">
                  <c:v>09-Dec-24</c:v>
                </c:pt>
                <c:pt idx="237">
                  <c:v>10-Dec-24</c:v>
                </c:pt>
                <c:pt idx="238">
                  <c:v>11-Dec-24</c:v>
                </c:pt>
                <c:pt idx="239">
                  <c:v>12-Dec-24</c:v>
                </c:pt>
                <c:pt idx="240">
                  <c:v>13-Dec-24</c:v>
                </c:pt>
                <c:pt idx="241">
                  <c:v>16-Dec-24</c:v>
                </c:pt>
                <c:pt idx="242">
                  <c:v>17-Dec-24</c:v>
                </c:pt>
                <c:pt idx="243">
                  <c:v>18-Dec-24</c:v>
                </c:pt>
                <c:pt idx="244">
                  <c:v>19-Dec-24</c:v>
                </c:pt>
                <c:pt idx="245">
                  <c:v>20-Dec-24</c:v>
                </c:pt>
                <c:pt idx="246">
                  <c:v>23-Dec-24</c:v>
                </c:pt>
                <c:pt idx="247">
                  <c:v>24-Dec-24</c:v>
                </c:pt>
                <c:pt idx="248">
                  <c:v>26-Dec-24</c:v>
                </c:pt>
                <c:pt idx="249">
                  <c:v>27-Dec-24</c:v>
                </c:pt>
              </c:strCache>
            </c:strRef>
          </c:cat>
          <c:val>
            <c:numRef>
              <c:f>'Pivot Table1'!$B$22:$B$272</c:f>
              <c:numCache>
                <c:formatCode>0.00</c:formatCode>
                <c:ptCount val="250"/>
                <c:pt idx="0">
                  <c:v>1014.95</c:v>
                </c:pt>
                <c:pt idx="1">
                  <c:v>1030.75</c:v>
                </c:pt>
                <c:pt idx="2">
                  <c:v>1053.95</c:v>
                </c:pt>
                <c:pt idx="3">
                  <c:v>1093.8499999999999</c:v>
                </c:pt>
                <c:pt idx="4">
                  <c:v>1086.3499999999999</c:v>
                </c:pt>
                <c:pt idx="5">
                  <c:v>1097.95</c:v>
                </c:pt>
                <c:pt idx="6">
                  <c:v>1088.0999999999999</c:v>
                </c:pt>
                <c:pt idx="7">
                  <c:v>1125</c:v>
                </c:pt>
                <c:pt idx="8">
                  <c:v>1125.05</c:v>
                </c:pt>
                <c:pt idx="9">
                  <c:v>1106</c:v>
                </c:pt>
                <c:pt idx="10">
                  <c:v>1112</c:v>
                </c:pt>
                <c:pt idx="11">
                  <c:v>1117</c:v>
                </c:pt>
                <c:pt idx="12">
                  <c:v>1125.45</c:v>
                </c:pt>
                <c:pt idx="13">
                  <c:v>1190</c:v>
                </c:pt>
                <c:pt idx="14">
                  <c:v>1152.55</c:v>
                </c:pt>
                <c:pt idx="15">
                  <c:v>1134</c:v>
                </c:pt>
                <c:pt idx="16">
                  <c:v>1134.95</c:v>
                </c:pt>
                <c:pt idx="17">
                  <c:v>1156.75</c:v>
                </c:pt>
                <c:pt idx="18">
                  <c:v>1168</c:v>
                </c:pt>
                <c:pt idx="19">
                  <c:v>1158.95</c:v>
                </c:pt>
                <c:pt idx="20">
                  <c:v>1145.5999999999999</c:v>
                </c:pt>
                <c:pt idx="21">
                  <c:v>1160</c:v>
                </c:pt>
                <c:pt idx="22">
                  <c:v>1136.75</c:v>
                </c:pt>
                <c:pt idx="23">
                  <c:v>1144.95</c:v>
                </c:pt>
                <c:pt idx="24">
                  <c:v>1125</c:v>
                </c:pt>
                <c:pt idx="25">
                  <c:v>1118</c:v>
                </c:pt>
                <c:pt idx="26">
                  <c:v>1132</c:v>
                </c:pt>
                <c:pt idx="27">
                  <c:v>1169.9000000000001</c:v>
                </c:pt>
                <c:pt idx="28">
                  <c:v>1142.0999999999999</c:v>
                </c:pt>
                <c:pt idx="29">
                  <c:v>1168.05</c:v>
                </c:pt>
                <c:pt idx="30">
                  <c:v>1160</c:v>
                </c:pt>
                <c:pt idx="31">
                  <c:v>1142</c:v>
                </c:pt>
                <c:pt idx="32">
                  <c:v>1130.05</c:v>
                </c:pt>
                <c:pt idx="33">
                  <c:v>1123</c:v>
                </c:pt>
                <c:pt idx="34">
                  <c:v>1135.05</c:v>
                </c:pt>
                <c:pt idx="35">
                  <c:v>1140.05</c:v>
                </c:pt>
                <c:pt idx="36">
                  <c:v>1135</c:v>
                </c:pt>
                <c:pt idx="37">
                  <c:v>1150</c:v>
                </c:pt>
                <c:pt idx="38">
                  <c:v>1154.5</c:v>
                </c:pt>
                <c:pt idx="39">
                  <c:v>1155</c:v>
                </c:pt>
                <c:pt idx="40">
                  <c:v>1161</c:v>
                </c:pt>
                <c:pt idx="41">
                  <c:v>1158</c:v>
                </c:pt>
                <c:pt idx="42">
                  <c:v>1159</c:v>
                </c:pt>
                <c:pt idx="43">
                  <c:v>1182</c:v>
                </c:pt>
                <c:pt idx="44">
                  <c:v>1189.75</c:v>
                </c:pt>
                <c:pt idx="45">
                  <c:v>1166.95</c:v>
                </c:pt>
                <c:pt idx="46">
                  <c:v>1204</c:v>
                </c:pt>
                <c:pt idx="47">
                  <c:v>1209</c:v>
                </c:pt>
                <c:pt idx="48">
                  <c:v>1206.95</c:v>
                </c:pt>
                <c:pt idx="49">
                  <c:v>1206.8499999999999</c:v>
                </c:pt>
                <c:pt idx="50">
                  <c:v>1203.8</c:v>
                </c:pt>
                <c:pt idx="51">
                  <c:v>1228</c:v>
                </c:pt>
                <c:pt idx="52">
                  <c:v>1263</c:v>
                </c:pt>
                <c:pt idx="53">
                  <c:v>1227.45</c:v>
                </c:pt>
                <c:pt idx="54">
                  <c:v>1215.5</c:v>
                </c:pt>
                <c:pt idx="55">
                  <c:v>1160.05</c:v>
                </c:pt>
                <c:pt idx="56">
                  <c:v>1200</c:v>
                </c:pt>
                <c:pt idx="57">
                  <c:v>1213.05</c:v>
                </c:pt>
                <c:pt idx="58">
                  <c:v>1184.9000000000001</c:v>
                </c:pt>
                <c:pt idx="59">
                  <c:v>1143.0999999999999</c:v>
                </c:pt>
                <c:pt idx="60">
                  <c:v>1134</c:v>
                </c:pt>
                <c:pt idx="61">
                  <c:v>1133.95</c:v>
                </c:pt>
                <c:pt idx="62">
                  <c:v>1105.3499999999999</c:v>
                </c:pt>
                <c:pt idx="63">
                  <c:v>1115.3499999999999</c:v>
                </c:pt>
                <c:pt idx="64">
                  <c:v>1103.9000000000001</c:v>
                </c:pt>
                <c:pt idx="65">
                  <c:v>1100</c:v>
                </c:pt>
                <c:pt idx="66">
                  <c:v>1091.8</c:v>
                </c:pt>
                <c:pt idx="67">
                  <c:v>1129</c:v>
                </c:pt>
                <c:pt idx="68">
                  <c:v>1132.8</c:v>
                </c:pt>
                <c:pt idx="69">
                  <c:v>1116</c:v>
                </c:pt>
                <c:pt idx="70">
                  <c:v>1120</c:v>
                </c:pt>
                <c:pt idx="71">
                  <c:v>1141</c:v>
                </c:pt>
                <c:pt idx="72">
                  <c:v>1130</c:v>
                </c:pt>
                <c:pt idx="73">
                  <c:v>1144.3499999999999</c:v>
                </c:pt>
                <c:pt idx="74">
                  <c:v>1125</c:v>
                </c:pt>
                <c:pt idx="75">
                  <c:v>1117</c:v>
                </c:pt>
                <c:pt idx="76">
                  <c:v>1143</c:v>
                </c:pt>
                <c:pt idx="77">
                  <c:v>1104.5</c:v>
                </c:pt>
                <c:pt idx="78">
                  <c:v>1140.95</c:v>
                </c:pt>
                <c:pt idx="79">
                  <c:v>1173</c:v>
                </c:pt>
                <c:pt idx="80">
                  <c:v>1106</c:v>
                </c:pt>
                <c:pt idx="81">
                  <c:v>1116</c:v>
                </c:pt>
                <c:pt idx="82">
                  <c:v>1111.8</c:v>
                </c:pt>
                <c:pt idx="83">
                  <c:v>1108.9000000000001</c:v>
                </c:pt>
                <c:pt idx="84">
                  <c:v>1099.9000000000001</c:v>
                </c:pt>
                <c:pt idx="85">
                  <c:v>1114</c:v>
                </c:pt>
                <c:pt idx="86">
                  <c:v>1095</c:v>
                </c:pt>
                <c:pt idx="87">
                  <c:v>1105</c:v>
                </c:pt>
                <c:pt idx="88">
                  <c:v>1095.05</c:v>
                </c:pt>
                <c:pt idx="89">
                  <c:v>1102.4000000000001</c:v>
                </c:pt>
                <c:pt idx="90">
                  <c:v>1114</c:v>
                </c:pt>
                <c:pt idx="91">
                  <c:v>1087.95</c:v>
                </c:pt>
                <c:pt idx="92">
                  <c:v>1086.0999999999999</c:v>
                </c:pt>
                <c:pt idx="93">
                  <c:v>1096</c:v>
                </c:pt>
                <c:pt idx="94">
                  <c:v>1086</c:v>
                </c:pt>
                <c:pt idx="95">
                  <c:v>1071</c:v>
                </c:pt>
                <c:pt idx="96">
                  <c:v>1093</c:v>
                </c:pt>
                <c:pt idx="97">
                  <c:v>1095</c:v>
                </c:pt>
                <c:pt idx="98">
                  <c:v>1089</c:v>
                </c:pt>
                <c:pt idx="99">
                  <c:v>1100</c:v>
                </c:pt>
                <c:pt idx="100">
                  <c:v>1127.45</c:v>
                </c:pt>
                <c:pt idx="101">
                  <c:v>1111</c:v>
                </c:pt>
                <c:pt idx="102">
                  <c:v>1099</c:v>
                </c:pt>
                <c:pt idx="103">
                  <c:v>1089</c:v>
                </c:pt>
                <c:pt idx="104">
                  <c:v>1085</c:v>
                </c:pt>
                <c:pt idx="105">
                  <c:v>1071</c:v>
                </c:pt>
                <c:pt idx="106">
                  <c:v>1069.7</c:v>
                </c:pt>
                <c:pt idx="107">
                  <c:v>1076.4000000000001</c:v>
                </c:pt>
                <c:pt idx="108">
                  <c:v>1069.1500000000001</c:v>
                </c:pt>
                <c:pt idx="109">
                  <c:v>1109</c:v>
                </c:pt>
                <c:pt idx="110">
                  <c:v>1148</c:v>
                </c:pt>
                <c:pt idx="111">
                  <c:v>1149</c:v>
                </c:pt>
                <c:pt idx="112">
                  <c:v>1139</c:v>
                </c:pt>
                <c:pt idx="113">
                  <c:v>1133.05</c:v>
                </c:pt>
                <c:pt idx="114">
                  <c:v>1142</c:v>
                </c:pt>
                <c:pt idx="115">
                  <c:v>1130</c:v>
                </c:pt>
                <c:pt idx="116">
                  <c:v>1114.5999999999999</c:v>
                </c:pt>
                <c:pt idx="117">
                  <c:v>1112.45</c:v>
                </c:pt>
                <c:pt idx="118">
                  <c:v>1129.7</c:v>
                </c:pt>
                <c:pt idx="119">
                  <c:v>1108.05</c:v>
                </c:pt>
                <c:pt idx="120">
                  <c:v>1103.3</c:v>
                </c:pt>
                <c:pt idx="121">
                  <c:v>1080.1500000000001</c:v>
                </c:pt>
                <c:pt idx="122">
                  <c:v>1108.1500000000001</c:v>
                </c:pt>
                <c:pt idx="123">
                  <c:v>1095.05</c:v>
                </c:pt>
                <c:pt idx="124">
                  <c:v>1090.0999999999999</c:v>
                </c:pt>
                <c:pt idx="125">
                  <c:v>1085.5999999999999</c:v>
                </c:pt>
                <c:pt idx="126">
                  <c:v>1090.0999999999999</c:v>
                </c:pt>
                <c:pt idx="127">
                  <c:v>1096</c:v>
                </c:pt>
                <c:pt idx="128">
                  <c:v>1114</c:v>
                </c:pt>
                <c:pt idx="129">
                  <c:v>1147.55</c:v>
                </c:pt>
                <c:pt idx="130">
                  <c:v>1135.4000000000001</c:v>
                </c:pt>
                <c:pt idx="131">
                  <c:v>1138</c:v>
                </c:pt>
                <c:pt idx="132">
                  <c:v>1161.4000000000001</c:v>
                </c:pt>
                <c:pt idx="133">
                  <c:v>1142.2</c:v>
                </c:pt>
                <c:pt idx="134">
                  <c:v>1150.55</c:v>
                </c:pt>
                <c:pt idx="135">
                  <c:v>1135</c:v>
                </c:pt>
                <c:pt idx="136">
                  <c:v>1152.5</c:v>
                </c:pt>
                <c:pt idx="137">
                  <c:v>1148.8</c:v>
                </c:pt>
                <c:pt idx="138">
                  <c:v>1175</c:v>
                </c:pt>
                <c:pt idx="139">
                  <c:v>1200</c:v>
                </c:pt>
                <c:pt idx="140">
                  <c:v>1185</c:v>
                </c:pt>
                <c:pt idx="141">
                  <c:v>1215</c:v>
                </c:pt>
                <c:pt idx="142">
                  <c:v>1257</c:v>
                </c:pt>
                <c:pt idx="143">
                  <c:v>1232</c:v>
                </c:pt>
                <c:pt idx="144">
                  <c:v>1216.05</c:v>
                </c:pt>
                <c:pt idx="145">
                  <c:v>1215</c:v>
                </c:pt>
                <c:pt idx="146">
                  <c:v>1206</c:v>
                </c:pt>
                <c:pt idx="147">
                  <c:v>1193</c:v>
                </c:pt>
                <c:pt idx="148">
                  <c:v>1188.95</c:v>
                </c:pt>
                <c:pt idx="149">
                  <c:v>1200</c:v>
                </c:pt>
                <c:pt idx="150">
                  <c:v>1176</c:v>
                </c:pt>
                <c:pt idx="151">
                  <c:v>1200</c:v>
                </c:pt>
                <c:pt idx="152">
                  <c:v>1182.55</c:v>
                </c:pt>
                <c:pt idx="153">
                  <c:v>1192</c:v>
                </c:pt>
                <c:pt idx="154">
                  <c:v>1188.9000000000001</c:v>
                </c:pt>
                <c:pt idx="155">
                  <c:v>1176</c:v>
                </c:pt>
                <c:pt idx="156">
                  <c:v>1172.7</c:v>
                </c:pt>
                <c:pt idx="157">
                  <c:v>1187</c:v>
                </c:pt>
                <c:pt idx="158">
                  <c:v>1168</c:v>
                </c:pt>
                <c:pt idx="159">
                  <c:v>1198</c:v>
                </c:pt>
                <c:pt idx="160">
                  <c:v>1182.95</c:v>
                </c:pt>
                <c:pt idx="161">
                  <c:v>1171.95</c:v>
                </c:pt>
                <c:pt idx="162">
                  <c:v>1184.05</c:v>
                </c:pt>
                <c:pt idx="163">
                  <c:v>1212</c:v>
                </c:pt>
                <c:pt idx="164">
                  <c:v>1205</c:v>
                </c:pt>
                <c:pt idx="165">
                  <c:v>1220</c:v>
                </c:pt>
                <c:pt idx="166">
                  <c:v>1210</c:v>
                </c:pt>
                <c:pt idx="167">
                  <c:v>1201.1500000000001</c:v>
                </c:pt>
                <c:pt idx="168">
                  <c:v>1195</c:v>
                </c:pt>
                <c:pt idx="169">
                  <c:v>1200</c:v>
                </c:pt>
                <c:pt idx="170">
                  <c:v>1209</c:v>
                </c:pt>
                <c:pt idx="171">
                  <c:v>1196.05</c:v>
                </c:pt>
                <c:pt idx="172">
                  <c:v>1199.5</c:v>
                </c:pt>
                <c:pt idx="173">
                  <c:v>1188</c:v>
                </c:pt>
                <c:pt idx="174">
                  <c:v>1173.8499999999999</c:v>
                </c:pt>
                <c:pt idx="175">
                  <c:v>1200</c:v>
                </c:pt>
                <c:pt idx="176">
                  <c:v>1209.9000000000001</c:v>
                </c:pt>
                <c:pt idx="177">
                  <c:v>1210</c:v>
                </c:pt>
                <c:pt idx="178">
                  <c:v>1226</c:v>
                </c:pt>
                <c:pt idx="179">
                  <c:v>1220</c:v>
                </c:pt>
                <c:pt idx="180">
                  <c:v>1223</c:v>
                </c:pt>
                <c:pt idx="181">
                  <c:v>1220.25</c:v>
                </c:pt>
                <c:pt idx="182">
                  <c:v>1207</c:v>
                </c:pt>
                <c:pt idx="183">
                  <c:v>1220</c:v>
                </c:pt>
                <c:pt idx="184">
                  <c:v>1222</c:v>
                </c:pt>
                <c:pt idx="185">
                  <c:v>1216</c:v>
                </c:pt>
                <c:pt idx="186">
                  <c:v>1213.9000000000001</c:v>
                </c:pt>
                <c:pt idx="187">
                  <c:v>1195</c:v>
                </c:pt>
                <c:pt idx="188">
                  <c:v>1213.95</c:v>
                </c:pt>
                <c:pt idx="189">
                  <c:v>1194.95</c:v>
                </c:pt>
                <c:pt idx="190">
                  <c:v>1196.95</c:v>
                </c:pt>
                <c:pt idx="191">
                  <c:v>1186</c:v>
                </c:pt>
                <c:pt idx="192">
                  <c:v>1150</c:v>
                </c:pt>
                <c:pt idx="193">
                  <c:v>1130.4000000000001</c:v>
                </c:pt>
                <c:pt idx="194">
                  <c:v>1111.4000000000001</c:v>
                </c:pt>
                <c:pt idx="195">
                  <c:v>1127</c:v>
                </c:pt>
                <c:pt idx="196">
                  <c:v>1117.8</c:v>
                </c:pt>
                <c:pt idx="197">
                  <c:v>1118</c:v>
                </c:pt>
                <c:pt idx="198">
                  <c:v>1120</c:v>
                </c:pt>
                <c:pt idx="199">
                  <c:v>1116</c:v>
                </c:pt>
                <c:pt idx="200">
                  <c:v>1115.2</c:v>
                </c:pt>
                <c:pt idx="201">
                  <c:v>1113</c:v>
                </c:pt>
                <c:pt idx="202">
                  <c:v>1090.1500000000001</c:v>
                </c:pt>
                <c:pt idx="203">
                  <c:v>1047</c:v>
                </c:pt>
                <c:pt idx="204">
                  <c:v>1023.3</c:v>
                </c:pt>
                <c:pt idx="205">
                  <c:v>1000</c:v>
                </c:pt>
                <c:pt idx="206">
                  <c:v>1017.95</c:v>
                </c:pt>
                <c:pt idx="207">
                  <c:v>996.9</c:v>
                </c:pt>
                <c:pt idx="208">
                  <c:v>973.05</c:v>
                </c:pt>
                <c:pt idx="209">
                  <c:v>982</c:v>
                </c:pt>
                <c:pt idx="210">
                  <c:v>991.25</c:v>
                </c:pt>
                <c:pt idx="211">
                  <c:v>1025</c:v>
                </c:pt>
                <c:pt idx="212">
                  <c:v>1002.55</c:v>
                </c:pt>
                <c:pt idx="213">
                  <c:v>998</c:v>
                </c:pt>
                <c:pt idx="214">
                  <c:v>985.1</c:v>
                </c:pt>
                <c:pt idx="215">
                  <c:v>1002</c:v>
                </c:pt>
                <c:pt idx="216">
                  <c:v>1007.5</c:v>
                </c:pt>
                <c:pt idx="217">
                  <c:v>989</c:v>
                </c:pt>
                <c:pt idx="218">
                  <c:v>993.2</c:v>
                </c:pt>
                <c:pt idx="219">
                  <c:v>975.95</c:v>
                </c:pt>
                <c:pt idx="220">
                  <c:v>965</c:v>
                </c:pt>
                <c:pt idx="221">
                  <c:v>950</c:v>
                </c:pt>
                <c:pt idx="222">
                  <c:v>929.8</c:v>
                </c:pt>
                <c:pt idx="223">
                  <c:v>935</c:v>
                </c:pt>
                <c:pt idx="224">
                  <c:v>917.15</c:v>
                </c:pt>
                <c:pt idx="225">
                  <c:v>916.25</c:v>
                </c:pt>
                <c:pt idx="226">
                  <c:v>950</c:v>
                </c:pt>
                <c:pt idx="227">
                  <c:v>960</c:v>
                </c:pt>
                <c:pt idx="228">
                  <c:v>964</c:v>
                </c:pt>
                <c:pt idx="229">
                  <c:v>960</c:v>
                </c:pt>
                <c:pt idx="230">
                  <c:v>941.8</c:v>
                </c:pt>
                <c:pt idx="231">
                  <c:v>958.65</c:v>
                </c:pt>
                <c:pt idx="232">
                  <c:v>958.05</c:v>
                </c:pt>
                <c:pt idx="233">
                  <c:v>956</c:v>
                </c:pt>
                <c:pt idx="234">
                  <c:v>965</c:v>
                </c:pt>
                <c:pt idx="235">
                  <c:v>970</c:v>
                </c:pt>
                <c:pt idx="236">
                  <c:v>974</c:v>
                </c:pt>
                <c:pt idx="237">
                  <c:v>938.5</c:v>
                </c:pt>
                <c:pt idx="238">
                  <c:v>931.4</c:v>
                </c:pt>
                <c:pt idx="239">
                  <c:v>937</c:v>
                </c:pt>
                <c:pt idx="240">
                  <c:v>919.25</c:v>
                </c:pt>
                <c:pt idx="241">
                  <c:v>929.7</c:v>
                </c:pt>
                <c:pt idx="242">
                  <c:v>920.35</c:v>
                </c:pt>
                <c:pt idx="243">
                  <c:v>905</c:v>
                </c:pt>
                <c:pt idx="244">
                  <c:v>908</c:v>
                </c:pt>
                <c:pt idx="245">
                  <c:v>907</c:v>
                </c:pt>
                <c:pt idx="246">
                  <c:v>894.95</c:v>
                </c:pt>
                <c:pt idx="247">
                  <c:v>904.95</c:v>
                </c:pt>
                <c:pt idx="248">
                  <c:v>908</c:v>
                </c:pt>
                <c:pt idx="249">
                  <c:v>902</c:v>
                </c:pt>
              </c:numCache>
            </c:numRef>
          </c:val>
          <c:smooth val="0"/>
          <c:extLst>
            <c:ext xmlns:c16="http://schemas.microsoft.com/office/drawing/2014/chart" uri="{C3380CC4-5D6E-409C-BE32-E72D297353CC}">
              <c16:uniqueId val="{00000000-545B-4BFB-9319-A1252F12F6FE}"/>
            </c:ext>
          </c:extLst>
        </c:ser>
        <c:ser>
          <c:idx val="1"/>
          <c:order val="1"/>
          <c:tx>
            <c:strRef>
              <c:f>'Pivot Table1'!$C$21</c:f>
              <c:strCache>
                <c:ptCount val="1"/>
                <c:pt idx="0">
                  <c:v>Sum of close </c:v>
                </c:pt>
              </c:strCache>
            </c:strRef>
          </c:tx>
          <c:spPr>
            <a:ln w="28575" cap="rnd">
              <a:solidFill>
                <a:schemeClr val="accent2"/>
              </a:solidFill>
              <a:round/>
            </a:ln>
            <a:effectLst/>
          </c:spPr>
          <c:marker>
            <c:symbol val="none"/>
          </c:marker>
          <c:cat>
            <c:strRef>
              <c:f>'Pivot Table1'!$A$22:$A$272</c:f>
              <c:strCache>
                <c:ptCount val="250"/>
                <c:pt idx="0">
                  <c:v>27-Dec-23</c:v>
                </c:pt>
                <c:pt idx="1">
                  <c:v>28-Dec-23</c:v>
                </c:pt>
                <c:pt idx="2">
                  <c:v>29-Dec-23</c:v>
                </c:pt>
                <c:pt idx="3">
                  <c:v>01-Jan-24</c:v>
                </c:pt>
                <c:pt idx="4">
                  <c:v>02-Jan-24</c:v>
                </c:pt>
                <c:pt idx="5">
                  <c:v>03-Jan-24</c:v>
                </c:pt>
                <c:pt idx="6">
                  <c:v>04-Jan-24</c:v>
                </c:pt>
                <c:pt idx="7">
                  <c:v>05-Jan-24</c:v>
                </c:pt>
                <c:pt idx="8">
                  <c:v>08-Jan-24</c:v>
                </c:pt>
                <c:pt idx="9">
                  <c:v>09-Jan-24</c:v>
                </c:pt>
                <c:pt idx="10">
                  <c:v>10-Jan-24</c:v>
                </c:pt>
                <c:pt idx="11">
                  <c:v>11-Jan-24</c:v>
                </c:pt>
                <c:pt idx="12">
                  <c:v>12-Jan-24</c:v>
                </c:pt>
                <c:pt idx="13">
                  <c:v>15-Jan-24</c:v>
                </c:pt>
                <c:pt idx="14">
                  <c:v>16-Jan-24</c:v>
                </c:pt>
                <c:pt idx="15">
                  <c:v>17-Jan-24</c:v>
                </c:pt>
                <c:pt idx="16">
                  <c:v>18-Jan-24</c:v>
                </c:pt>
                <c:pt idx="17">
                  <c:v>19-Jan-24</c:v>
                </c:pt>
                <c:pt idx="18">
                  <c:v>20-Jan-24</c:v>
                </c:pt>
                <c:pt idx="19">
                  <c:v>23-Jan-24</c:v>
                </c:pt>
                <c:pt idx="20">
                  <c:v>24-Jan-24</c:v>
                </c:pt>
                <c:pt idx="21">
                  <c:v>25-Jan-24</c:v>
                </c:pt>
                <c:pt idx="22">
                  <c:v>29-Jan-24</c:v>
                </c:pt>
                <c:pt idx="23">
                  <c:v>30-Jan-24</c:v>
                </c:pt>
                <c:pt idx="24">
                  <c:v>31-Jan-24</c:v>
                </c:pt>
                <c:pt idx="25">
                  <c:v>01-Feb-24</c:v>
                </c:pt>
                <c:pt idx="26">
                  <c:v>02-Feb-24</c:v>
                </c:pt>
                <c:pt idx="27">
                  <c:v>05-Feb-24</c:v>
                </c:pt>
                <c:pt idx="28">
                  <c:v>06-Feb-24</c:v>
                </c:pt>
                <c:pt idx="29">
                  <c:v>07-Feb-24</c:v>
                </c:pt>
                <c:pt idx="30">
                  <c:v>08-Feb-24</c:v>
                </c:pt>
                <c:pt idx="31">
                  <c:v>09-Feb-24</c:v>
                </c:pt>
                <c:pt idx="32">
                  <c:v>12-Feb-24</c:v>
                </c:pt>
                <c:pt idx="33">
                  <c:v>13-Feb-24</c:v>
                </c:pt>
                <c:pt idx="34">
                  <c:v>14-Feb-24</c:v>
                </c:pt>
                <c:pt idx="35">
                  <c:v>15-Feb-24</c:v>
                </c:pt>
                <c:pt idx="36">
                  <c:v>16-Feb-24</c:v>
                </c:pt>
                <c:pt idx="37">
                  <c:v>19-Feb-24</c:v>
                </c:pt>
                <c:pt idx="38">
                  <c:v>20-Feb-24</c:v>
                </c:pt>
                <c:pt idx="39">
                  <c:v>21-Feb-24</c:v>
                </c:pt>
                <c:pt idx="40">
                  <c:v>22-Feb-24</c:v>
                </c:pt>
                <c:pt idx="41">
                  <c:v>23-Feb-24</c:v>
                </c:pt>
                <c:pt idx="42">
                  <c:v>26-Feb-24</c:v>
                </c:pt>
                <c:pt idx="43">
                  <c:v>27-Feb-24</c:v>
                </c:pt>
                <c:pt idx="44">
                  <c:v>28-Feb-24</c:v>
                </c:pt>
                <c:pt idx="45">
                  <c:v>29-Feb-24</c:v>
                </c:pt>
                <c:pt idx="46">
                  <c:v>01-Mar-24</c:v>
                </c:pt>
                <c:pt idx="47">
                  <c:v>02-Mar-24</c:v>
                </c:pt>
                <c:pt idx="48">
                  <c:v>04-Mar-24</c:v>
                </c:pt>
                <c:pt idx="49">
                  <c:v>05-Mar-24</c:v>
                </c:pt>
                <c:pt idx="50">
                  <c:v>06-Mar-24</c:v>
                </c:pt>
                <c:pt idx="51">
                  <c:v>07-Mar-24</c:v>
                </c:pt>
                <c:pt idx="52">
                  <c:v>11-Mar-24</c:v>
                </c:pt>
                <c:pt idx="53">
                  <c:v>12-Mar-24</c:v>
                </c:pt>
                <c:pt idx="54">
                  <c:v>13-Mar-24</c:v>
                </c:pt>
                <c:pt idx="55">
                  <c:v>14-Mar-24</c:v>
                </c:pt>
                <c:pt idx="56">
                  <c:v>15-Mar-24</c:v>
                </c:pt>
                <c:pt idx="57">
                  <c:v>18-Mar-24</c:v>
                </c:pt>
                <c:pt idx="58">
                  <c:v>19-Mar-24</c:v>
                </c:pt>
                <c:pt idx="59">
                  <c:v>20-Mar-24</c:v>
                </c:pt>
                <c:pt idx="60">
                  <c:v>21-Mar-24</c:v>
                </c:pt>
                <c:pt idx="61">
                  <c:v>22-Mar-24</c:v>
                </c:pt>
                <c:pt idx="62">
                  <c:v>26-Mar-24</c:v>
                </c:pt>
                <c:pt idx="63">
                  <c:v>27-Mar-24</c:v>
                </c:pt>
                <c:pt idx="64">
                  <c:v>28-Mar-24</c:v>
                </c:pt>
                <c:pt idx="65">
                  <c:v>01-Apr-24</c:v>
                </c:pt>
                <c:pt idx="66">
                  <c:v>02-Apr-24</c:v>
                </c:pt>
                <c:pt idx="67">
                  <c:v>03-Apr-24</c:v>
                </c:pt>
                <c:pt idx="68">
                  <c:v>04-Apr-24</c:v>
                </c:pt>
                <c:pt idx="69">
                  <c:v>05-Apr-24</c:v>
                </c:pt>
                <c:pt idx="70">
                  <c:v>08-Apr-24</c:v>
                </c:pt>
                <c:pt idx="71">
                  <c:v>09-Apr-24</c:v>
                </c:pt>
                <c:pt idx="72">
                  <c:v>10-Apr-24</c:v>
                </c:pt>
                <c:pt idx="73">
                  <c:v>12-Apr-24</c:v>
                </c:pt>
                <c:pt idx="74">
                  <c:v>15-Apr-24</c:v>
                </c:pt>
                <c:pt idx="75">
                  <c:v>16-Apr-24</c:v>
                </c:pt>
                <c:pt idx="76">
                  <c:v>18-Apr-24</c:v>
                </c:pt>
                <c:pt idx="77">
                  <c:v>19-Apr-24</c:v>
                </c:pt>
                <c:pt idx="78">
                  <c:v>22-Apr-24</c:v>
                </c:pt>
                <c:pt idx="79">
                  <c:v>23-Apr-24</c:v>
                </c:pt>
                <c:pt idx="80">
                  <c:v>24-Apr-24</c:v>
                </c:pt>
                <c:pt idx="81">
                  <c:v>25-Apr-24</c:v>
                </c:pt>
                <c:pt idx="82">
                  <c:v>26-Apr-24</c:v>
                </c:pt>
                <c:pt idx="83">
                  <c:v>29-Apr-24</c:v>
                </c:pt>
                <c:pt idx="84">
                  <c:v>30-Apr-24</c:v>
                </c:pt>
                <c:pt idx="85">
                  <c:v>02-May-24</c:v>
                </c:pt>
                <c:pt idx="86">
                  <c:v>03-May-24</c:v>
                </c:pt>
                <c:pt idx="87">
                  <c:v>06-May-24</c:v>
                </c:pt>
                <c:pt idx="88">
                  <c:v>07-May-24</c:v>
                </c:pt>
                <c:pt idx="89">
                  <c:v>08-May-24</c:v>
                </c:pt>
                <c:pt idx="90">
                  <c:v>09-May-24</c:v>
                </c:pt>
                <c:pt idx="91">
                  <c:v>10-May-24</c:v>
                </c:pt>
                <c:pt idx="92">
                  <c:v>13-May-24</c:v>
                </c:pt>
                <c:pt idx="93">
                  <c:v>14-May-24</c:v>
                </c:pt>
                <c:pt idx="94">
                  <c:v>15-May-24</c:v>
                </c:pt>
                <c:pt idx="95">
                  <c:v>16-May-24</c:v>
                </c:pt>
                <c:pt idx="96">
                  <c:v>17-May-24</c:v>
                </c:pt>
                <c:pt idx="97">
                  <c:v>18-May-24</c:v>
                </c:pt>
                <c:pt idx="98">
                  <c:v>21-May-24</c:v>
                </c:pt>
                <c:pt idx="99">
                  <c:v>22-May-24</c:v>
                </c:pt>
                <c:pt idx="100">
                  <c:v>23-May-24</c:v>
                </c:pt>
                <c:pt idx="101">
                  <c:v>24-May-24</c:v>
                </c:pt>
                <c:pt idx="102">
                  <c:v>27-May-24</c:v>
                </c:pt>
                <c:pt idx="103">
                  <c:v>28-May-24</c:v>
                </c:pt>
                <c:pt idx="104">
                  <c:v>29-May-24</c:v>
                </c:pt>
                <c:pt idx="105">
                  <c:v>30-May-24</c:v>
                </c:pt>
                <c:pt idx="106">
                  <c:v>31-May-24</c:v>
                </c:pt>
                <c:pt idx="107">
                  <c:v>03-Jun-24</c:v>
                </c:pt>
                <c:pt idx="108">
                  <c:v>04-Jun-24</c:v>
                </c:pt>
                <c:pt idx="109">
                  <c:v>05-Jun-24</c:v>
                </c:pt>
                <c:pt idx="110">
                  <c:v>06-Jun-24</c:v>
                </c:pt>
                <c:pt idx="111">
                  <c:v>07-Jun-24</c:v>
                </c:pt>
                <c:pt idx="112">
                  <c:v>10-Jun-24</c:v>
                </c:pt>
                <c:pt idx="113">
                  <c:v>11-Jun-24</c:v>
                </c:pt>
                <c:pt idx="114">
                  <c:v>12-Jun-24</c:v>
                </c:pt>
                <c:pt idx="115">
                  <c:v>13-Jun-24</c:v>
                </c:pt>
                <c:pt idx="116">
                  <c:v>14-Jun-24</c:v>
                </c:pt>
                <c:pt idx="117">
                  <c:v>18-Jun-24</c:v>
                </c:pt>
                <c:pt idx="118">
                  <c:v>19-Jun-24</c:v>
                </c:pt>
                <c:pt idx="119">
                  <c:v>20-Jun-24</c:v>
                </c:pt>
                <c:pt idx="120">
                  <c:v>21-Jun-24</c:v>
                </c:pt>
                <c:pt idx="121">
                  <c:v>24-Jun-24</c:v>
                </c:pt>
                <c:pt idx="122">
                  <c:v>25-Jun-24</c:v>
                </c:pt>
                <c:pt idx="123">
                  <c:v>26-Jun-24</c:v>
                </c:pt>
                <c:pt idx="124">
                  <c:v>27-Jun-24</c:v>
                </c:pt>
                <c:pt idx="125">
                  <c:v>28-Jun-24</c:v>
                </c:pt>
                <c:pt idx="126">
                  <c:v>01-Jul-24</c:v>
                </c:pt>
                <c:pt idx="127">
                  <c:v>02-Jul-24</c:v>
                </c:pt>
                <c:pt idx="128">
                  <c:v>03-Jul-24</c:v>
                </c:pt>
                <c:pt idx="129">
                  <c:v>04-Jul-24</c:v>
                </c:pt>
                <c:pt idx="130">
                  <c:v>05-Jul-24</c:v>
                </c:pt>
                <c:pt idx="131">
                  <c:v>08-Jul-24</c:v>
                </c:pt>
                <c:pt idx="132">
                  <c:v>09-Jul-24</c:v>
                </c:pt>
                <c:pt idx="133">
                  <c:v>10-Jul-24</c:v>
                </c:pt>
                <c:pt idx="134">
                  <c:v>11-Jul-24</c:v>
                </c:pt>
                <c:pt idx="135">
                  <c:v>12-Jul-24</c:v>
                </c:pt>
                <c:pt idx="136">
                  <c:v>15-Jul-24</c:v>
                </c:pt>
                <c:pt idx="137">
                  <c:v>16-Jul-24</c:v>
                </c:pt>
                <c:pt idx="138">
                  <c:v>18-Jul-24</c:v>
                </c:pt>
                <c:pt idx="139">
                  <c:v>19-Jul-24</c:v>
                </c:pt>
                <c:pt idx="140">
                  <c:v>22-Jul-24</c:v>
                </c:pt>
                <c:pt idx="141">
                  <c:v>23-Jul-24</c:v>
                </c:pt>
                <c:pt idx="142">
                  <c:v>24-Jul-24</c:v>
                </c:pt>
                <c:pt idx="143">
                  <c:v>25-Jul-24</c:v>
                </c:pt>
                <c:pt idx="144">
                  <c:v>26-Jul-24</c:v>
                </c:pt>
                <c:pt idx="145">
                  <c:v>29-Jul-24</c:v>
                </c:pt>
                <c:pt idx="146">
                  <c:v>30-Jul-24</c:v>
                </c:pt>
                <c:pt idx="147">
                  <c:v>31-Jul-24</c:v>
                </c:pt>
                <c:pt idx="148">
                  <c:v>01-Aug-24</c:v>
                </c:pt>
                <c:pt idx="149">
                  <c:v>02-Aug-24</c:v>
                </c:pt>
                <c:pt idx="150">
                  <c:v>05-Aug-24</c:v>
                </c:pt>
                <c:pt idx="151">
                  <c:v>06-Aug-24</c:v>
                </c:pt>
                <c:pt idx="152">
                  <c:v>07-Aug-24</c:v>
                </c:pt>
                <c:pt idx="153">
                  <c:v>08-Aug-24</c:v>
                </c:pt>
                <c:pt idx="154">
                  <c:v>09-Aug-24</c:v>
                </c:pt>
                <c:pt idx="155">
                  <c:v>12-Aug-24</c:v>
                </c:pt>
                <c:pt idx="156">
                  <c:v>13-Aug-24</c:v>
                </c:pt>
                <c:pt idx="157">
                  <c:v>14-Aug-24</c:v>
                </c:pt>
                <c:pt idx="158">
                  <c:v>16-Aug-24</c:v>
                </c:pt>
                <c:pt idx="159">
                  <c:v>19-Aug-24</c:v>
                </c:pt>
                <c:pt idx="160">
                  <c:v>20-Aug-24</c:v>
                </c:pt>
                <c:pt idx="161">
                  <c:v>21-Aug-24</c:v>
                </c:pt>
                <c:pt idx="162">
                  <c:v>22-Aug-24</c:v>
                </c:pt>
                <c:pt idx="163">
                  <c:v>23-Aug-24</c:v>
                </c:pt>
                <c:pt idx="164">
                  <c:v>26-Aug-24</c:v>
                </c:pt>
                <c:pt idx="165">
                  <c:v>27-Aug-24</c:v>
                </c:pt>
                <c:pt idx="166">
                  <c:v>28-Aug-24</c:v>
                </c:pt>
                <c:pt idx="167">
                  <c:v>29-Aug-24</c:v>
                </c:pt>
                <c:pt idx="168">
                  <c:v>30-Aug-24</c:v>
                </c:pt>
                <c:pt idx="169">
                  <c:v>02-Sep-24</c:v>
                </c:pt>
                <c:pt idx="170">
                  <c:v>03-Sep-24</c:v>
                </c:pt>
                <c:pt idx="171">
                  <c:v>04-Sep-24</c:v>
                </c:pt>
                <c:pt idx="172">
                  <c:v>05-Sep-24</c:v>
                </c:pt>
                <c:pt idx="173">
                  <c:v>06-Sep-24</c:v>
                </c:pt>
                <c:pt idx="174">
                  <c:v>09-Sep-24</c:v>
                </c:pt>
                <c:pt idx="175">
                  <c:v>10-Sep-24</c:v>
                </c:pt>
                <c:pt idx="176">
                  <c:v>11-Sep-24</c:v>
                </c:pt>
                <c:pt idx="177">
                  <c:v>12-Sep-24</c:v>
                </c:pt>
                <c:pt idx="178">
                  <c:v>13-Sep-24</c:v>
                </c:pt>
                <c:pt idx="179">
                  <c:v>16-Sep-24</c:v>
                </c:pt>
                <c:pt idx="180">
                  <c:v>17-Sep-24</c:v>
                </c:pt>
                <c:pt idx="181">
                  <c:v>18-Sep-24</c:v>
                </c:pt>
                <c:pt idx="182">
                  <c:v>19-Sep-24</c:v>
                </c:pt>
                <c:pt idx="183">
                  <c:v>20-Sep-24</c:v>
                </c:pt>
                <c:pt idx="184">
                  <c:v>23-Sep-24</c:v>
                </c:pt>
                <c:pt idx="185">
                  <c:v>24-Sep-24</c:v>
                </c:pt>
                <c:pt idx="186">
                  <c:v>25-Sep-24</c:v>
                </c:pt>
                <c:pt idx="187">
                  <c:v>26-Sep-24</c:v>
                </c:pt>
                <c:pt idx="188">
                  <c:v>27-Sep-24</c:v>
                </c:pt>
                <c:pt idx="189">
                  <c:v>30-Sep-24</c:v>
                </c:pt>
                <c:pt idx="190">
                  <c:v>01-Oct-24</c:v>
                </c:pt>
                <c:pt idx="191">
                  <c:v>03-Oct-24</c:v>
                </c:pt>
                <c:pt idx="192">
                  <c:v>04-Oct-24</c:v>
                </c:pt>
                <c:pt idx="193">
                  <c:v>07-Oct-24</c:v>
                </c:pt>
                <c:pt idx="194">
                  <c:v>08-Oct-24</c:v>
                </c:pt>
                <c:pt idx="195">
                  <c:v>09-Oct-24</c:v>
                </c:pt>
                <c:pt idx="196">
                  <c:v>10-Oct-24</c:v>
                </c:pt>
                <c:pt idx="197">
                  <c:v>11-Oct-24</c:v>
                </c:pt>
                <c:pt idx="198">
                  <c:v>14-Oct-24</c:v>
                </c:pt>
                <c:pt idx="199">
                  <c:v>15-Oct-24</c:v>
                </c:pt>
                <c:pt idx="200">
                  <c:v>16-Oct-24</c:v>
                </c:pt>
                <c:pt idx="201">
                  <c:v>17-Oct-24</c:v>
                </c:pt>
                <c:pt idx="202">
                  <c:v>18-Oct-24</c:v>
                </c:pt>
                <c:pt idx="203">
                  <c:v>21-Oct-24</c:v>
                </c:pt>
                <c:pt idx="204">
                  <c:v>22-Oct-24</c:v>
                </c:pt>
                <c:pt idx="205">
                  <c:v>23-Oct-24</c:v>
                </c:pt>
                <c:pt idx="206">
                  <c:v>24-Oct-24</c:v>
                </c:pt>
                <c:pt idx="207">
                  <c:v>25-Oct-24</c:v>
                </c:pt>
                <c:pt idx="208">
                  <c:v>28-Oct-24</c:v>
                </c:pt>
                <c:pt idx="209">
                  <c:v>29-Oct-24</c:v>
                </c:pt>
                <c:pt idx="210">
                  <c:v>30-Oct-24</c:v>
                </c:pt>
                <c:pt idx="211">
                  <c:v>31-Oct-24</c:v>
                </c:pt>
                <c:pt idx="212">
                  <c:v>01-Nov-24</c:v>
                </c:pt>
                <c:pt idx="213">
                  <c:v>04-Nov-24</c:v>
                </c:pt>
                <c:pt idx="214">
                  <c:v>05-Nov-24</c:v>
                </c:pt>
                <c:pt idx="215">
                  <c:v>06-Nov-24</c:v>
                </c:pt>
                <c:pt idx="216">
                  <c:v>07-Nov-24</c:v>
                </c:pt>
                <c:pt idx="217">
                  <c:v>08-Nov-24</c:v>
                </c:pt>
                <c:pt idx="218">
                  <c:v>11-Nov-24</c:v>
                </c:pt>
                <c:pt idx="219">
                  <c:v>12-Nov-24</c:v>
                </c:pt>
                <c:pt idx="220">
                  <c:v>13-Nov-24</c:v>
                </c:pt>
                <c:pt idx="221">
                  <c:v>14-Nov-24</c:v>
                </c:pt>
                <c:pt idx="222">
                  <c:v>18-Nov-24</c:v>
                </c:pt>
                <c:pt idx="223">
                  <c:v>19-Nov-24</c:v>
                </c:pt>
                <c:pt idx="224">
                  <c:v>21-Nov-24</c:v>
                </c:pt>
                <c:pt idx="225">
                  <c:v>22-Nov-24</c:v>
                </c:pt>
                <c:pt idx="226">
                  <c:v>25-Nov-24</c:v>
                </c:pt>
                <c:pt idx="227">
                  <c:v>26-Nov-24</c:v>
                </c:pt>
                <c:pt idx="228">
                  <c:v>27-Nov-24</c:v>
                </c:pt>
                <c:pt idx="229">
                  <c:v>28-Nov-24</c:v>
                </c:pt>
                <c:pt idx="230">
                  <c:v>29-Nov-24</c:v>
                </c:pt>
                <c:pt idx="231">
                  <c:v>02-Dec-24</c:v>
                </c:pt>
                <c:pt idx="232">
                  <c:v>03-Dec-24</c:v>
                </c:pt>
                <c:pt idx="233">
                  <c:v>04-Dec-24</c:v>
                </c:pt>
                <c:pt idx="234">
                  <c:v>05-Dec-24</c:v>
                </c:pt>
                <c:pt idx="235">
                  <c:v>06-Dec-24</c:v>
                </c:pt>
                <c:pt idx="236">
                  <c:v>09-Dec-24</c:v>
                </c:pt>
                <c:pt idx="237">
                  <c:v>10-Dec-24</c:v>
                </c:pt>
                <c:pt idx="238">
                  <c:v>11-Dec-24</c:v>
                </c:pt>
                <c:pt idx="239">
                  <c:v>12-Dec-24</c:v>
                </c:pt>
                <c:pt idx="240">
                  <c:v>13-Dec-24</c:v>
                </c:pt>
                <c:pt idx="241">
                  <c:v>16-Dec-24</c:v>
                </c:pt>
                <c:pt idx="242">
                  <c:v>17-Dec-24</c:v>
                </c:pt>
                <c:pt idx="243">
                  <c:v>18-Dec-24</c:v>
                </c:pt>
                <c:pt idx="244">
                  <c:v>19-Dec-24</c:v>
                </c:pt>
                <c:pt idx="245">
                  <c:v>20-Dec-24</c:v>
                </c:pt>
                <c:pt idx="246">
                  <c:v>23-Dec-24</c:v>
                </c:pt>
                <c:pt idx="247">
                  <c:v>24-Dec-24</c:v>
                </c:pt>
                <c:pt idx="248">
                  <c:v>26-Dec-24</c:v>
                </c:pt>
                <c:pt idx="249">
                  <c:v>27-Dec-24</c:v>
                </c:pt>
              </c:strCache>
            </c:strRef>
          </c:cat>
          <c:val>
            <c:numRef>
              <c:f>'Pivot Table1'!$C$22:$C$272</c:f>
              <c:numCache>
                <c:formatCode>0.00</c:formatCode>
                <c:ptCount val="250"/>
                <c:pt idx="0">
                  <c:v>1026.75</c:v>
                </c:pt>
                <c:pt idx="1">
                  <c:v>1041</c:v>
                </c:pt>
                <c:pt idx="2">
                  <c:v>1086.8</c:v>
                </c:pt>
                <c:pt idx="3">
                  <c:v>1080.0999999999999</c:v>
                </c:pt>
                <c:pt idx="4">
                  <c:v>1097.75</c:v>
                </c:pt>
                <c:pt idx="5">
                  <c:v>1084.95</c:v>
                </c:pt>
                <c:pt idx="6">
                  <c:v>1125.55</c:v>
                </c:pt>
                <c:pt idx="7">
                  <c:v>1122.95</c:v>
                </c:pt>
                <c:pt idx="8">
                  <c:v>1104.95</c:v>
                </c:pt>
                <c:pt idx="9">
                  <c:v>1111.6500000000001</c:v>
                </c:pt>
                <c:pt idx="10">
                  <c:v>1113.95</c:v>
                </c:pt>
                <c:pt idx="11">
                  <c:v>1119.25</c:v>
                </c:pt>
                <c:pt idx="12">
                  <c:v>1159</c:v>
                </c:pt>
                <c:pt idx="13">
                  <c:v>1150.8</c:v>
                </c:pt>
                <c:pt idx="14">
                  <c:v>1143.7</c:v>
                </c:pt>
                <c:pt idx="15">
                  <c:v>1138.5999999999999</c:v>
                </c:pt>
                <c:pt idx="16">
                  <c:v>1146.8</c:v>
                </c:pt>
                <c:pt idx="17">
                  <c:v>1161.7</c:v>
                </c:pt>
                <c:pt idx="18">
                  <c:v>1150.0999999999999</c:v>
                </c:pt>
                <c:pt idx="19">
                  <c:v>1145.6500000000001</c:v>
                </c:pt>
                <c:pt idx="20">
                  <c:v>1159</c:v>
                </c:pt>
                <c:pt idx="21">
                  <c:v>1136.75</c:v>
                </c:pt>
                <c:pt idx="22">
                  <c:v>1141.05</c:v>
                </c:pt>
                <c:pt idx="23">
                  <c:v>1122.9000000000001</c:v>
                </c:pt>
                <c:pt idx="24">
                  <c:v>1118</c:v>
                </c:pt>
                <c:pt idx="25">
                  <c:v>1129.6500000000001</c:v>
                </c:pt>
                <c:pt idx="26">
                  <c:v>1162.75</c:v>
                </c:pt>
                <c:pt idx="27">
                  <c:v>1150.75</c:v>
                </c:pt>
                <c:pt idx="28">
                  <c:v>1163.55</c:v>
                </c:pt>
                <c:pt idx="29">
                  <c:v>1166.2</c:v>
                </c:pt>
                <c:pt idx="30">
                  <c:v>1137.9000000000001</c:v>
                </c:pt>
                <c:pt idx="31">
                  <c:v>1129.25</c:v>
                </c:pt>
                <c:pt idx="32">
                  <c:v>1122.2</c:v>
                </c:pt>
                <c:pt idx="33">
                  <c:v>1137.8</c:v>
                </c:pt>
                <c:pt idx="34">
                  <c:v>1135.5999999999999</c:v>
                </c:pt>
                <c:pt idx="35">
                  <c:v>1131.4000000000001</c:v>
                </c:pt>
                <c:pt idx="36">
                  <c:v>1147.45</c:v>
                </c:pt>
                <c:pt idx="37">
                  <c:v>1155</c:v>
                </c:pt>
                <c:pt idx="38">
                  <c:v>1154.4000000000001</c:v>
                </c:pt>
                <c:pt idx="39">
                  <c:v>1160.75</c:v>
                </c:pt>
                <c:pt idx="40">
                  <c:v>1159.5</c:v>
                </c:pt>
                <c:pt idx="41">
                  <c:v>1160.3</c:v>
                </c:pt>
                <c:pt idx="42">
                  <c:v>1177.0999999999999</c:v>
                </c:pt>
                <c:pt idx="43">
                  <c:v>1183.5999999999999</c:v>
                </c:pt>
                <c:pt idx="44">
                  <c:v>1167.95</c:v>
                </c:pt>
                <c:pt idx="45">
                  <c:v>1190.05</c:v>
                </c:pt>
                <c:pt idx="46">
                  <c:v>1201</c:v>
                </c:pt>
                <c:pt idx="47">
                  <c:v>1207.25</c:v>
                </c:pt>
                <c:pt idx="48">
                  <c:v>1203.25</c:v>
                </c:pt>
                <c:pt idx="49">
                  <c:v>1200.5999999999999</c:v>
                </c:pt>
                <c:pt idx="50">
                  <c:v>1220.05</c:v>
                </c:pt>
                <c:pt idx="51">
                  <c:v>1261.55</c:v>
                </c:pt>
                <c:pt idx="52">
                  <c:v>1220.6500000000001</c:v>
                </c:pt>
                <c:pt idx="53">
                  <c:v>1215.2</c:v>
                </c:pt>
                <c:pt idx="54">
                  <c:v>1178.95</c:v>
                </c:pt>
                <c:pt idx="55">
                  <c:v>1198.3499999999999</c:v>
                </c:pt>
                <c:pt idx="56">
                  <c:v>1212.1500000000001</c:v>
                </c:pt>
                <c:pt idx="57">
                  <c:v>1186.95</c:v>
                </c:pt>
                <c:pt idx="58">
                  <c:v>1146.25</c:v>
                </c:pt>
                <c:pt idx="59">
                  <c:v>1124.05</c:v>
                </c:pt>
                <c:pt idx="60">
                  <c:v>1133.95</c:v>
                </c:pt>
                <c:pt idx="61">
                  <c:v>1122.75</c:v>
                </c:pt>
                <c:pt idx="62">
                  <c:v>1112.55</c:v>
                </c:pt>
                <c:pt idx="63">
                  <c:v>1091.05</c:v>
                </c:pt>
                <c:pt idx="64">
                  <c:v>1096.2</c:v>
                </c:pt>
                <c:pt idx="65">
                  <c:v>1086.9000000000001</c:v>
                </c:pt>
                <c:pt idx="66">
                  <c:v>1131.1500000000001</c:v>
                </c:pt>
                <c:pt idx="67">
                  <c:v>1119.5</c:v>
                </c:pt>
                <c:pt idx="68">
                  <c:v>1117.95</c:v>
                </c:pt>
                <c:pt idx="69">
                  <c:v>1115.55</c:v>
                </c:pt>
                <c:pt idx="70">
                  <c:v>1137.3499999999999</c:v>
                </c:pt>
                <c:pt idx="71">
                  <c:v>1125.5999999999999</c:v>
                </c:pt>
                <c:pt idx="72">
                  <c:v>1145.3</c:v>
                </c:pt>
                <c:pt idx="73">
                  <c:v>1149.45</c:v>
                </c:pt>
                <c:pt idx="74">
                  <c:v>1130.6500000000001</c:v>
                </c:pt>
                <c:pt idx="75">
                  <c:v>1135.6500000000001</c:v>
                </c:pt>
                <c:pt idx="76">
                  <c:v>1134.55</c:v>
                </c:pt>
                <c:pt idx="77">
                  <c:v>1138.0999999999999</c:v>
                </c:pt>
                <c:pt idx="78">
                  <c:v>1170.95</c:v>
                </c:pt>
                <c:pt idx="79">
                  <c:v>1173.3499999999999</c:v>
                </c:pt>
                <c:pt idx="80">
                  <c:v>1110.1500000000001</c:v>
                </c:pt>
                <c:pt idx="81">
                  <c:v>1106.25</c:v>
                </c:pt>
                <c:pt idx="82">
                  <c:v>1102.6500000000001</c:v>
                </c:pt>
                <c:pt idx="83">
                  <c:v>1098.5</c:v>
                </c:pt>
                <c:pt idx="84">
                  <c:v>1108.3499999999999</c:v>
                </c:pt>
                <c:pt idx="85">
                  <c:v>1091.1500000000001</c:v>
                </c:pt>
                <c:pt idx="86">
                  <c:v>1094.3</c:v>
                </c:pt>
                <c:pt idx="87">
                  <c:v>1098.1500000000001</c:v>
                </c:pt>
                <c:pt idx="88">
                  <c:v>1099.4000000000001</c:v>
                </c:pt>
                <c:pt idx="89">
                  <c:v>1115.05</c:v>
                </c:pt>
                <c:pt idx="90">
                  <c:v>1085.05</c:v>
                </c:pt>
                <c:pt idx="91">
                  <c:v>1090.95</c:v>
                </c:pt>
                <c:pt idx="92">
                  <c:v>1096.95</c:v>
                </c:pt>
                <c:pt idx="93">
                  <c:v>1085.45</c:v>
                </c:pt>
                <c:pt idx="94">
                  <c:v>1068.9000000000001</c:v>
                </c:pt>
                <c:pt idx="95">
                  <c:v>1099.75</c:v>
                </c:pt>
                <c:pt idx="96">
                  <c:v>1095.2</c:v>
                </c:pt>
                <c:pt idx="97">
                  <c:v>1095.2</c:v>
                </c:pt>
                <c:pt idx="98">
                  <c:v>1093.95</c:v>
                </c:pt>
                <c:pt idx="99">
                  <c:v>1120.3499999999999</c:v>
                </c:pt>
                <c:pt idx="100">
                  <c:v>1117.95</c:v>
                </c:pt>
                <c:pt idx="101">
                  <c:v>1098.25</c:v>
                </c:pt>
                <c:pt idx="102">
                  <c:v>1087.9000000000001</c:v>
                </c:pt>
                <c:pt idx="103">
                  <c:v>1095.55</c:v>
                </c:pt>
                <c:pt idx="104">
                  <c:v>1071.3</c:v>
                </c:pt>
                <c:pt idx="105">
                  <c:v>1067.2</c:v>
                </c:pt>
                <c:pt idx="106">
                  <c:v>1060.25</c:v>
                </c:pt>
                <c:pt idx="107">
                  <c:v>1069.1500000000001</c:v>
                </c:pt>
                <c:pt idx="108">
                  <c:v>1087</c:v>
                </c:pt>
                <c:pt idx="109">
                  <c:v>1142.4000000000001</c:v>
                </c:pt>
                <c:pt idx="110">
                  <c:v>1139.9000000000001</c:v>
                </c:pt>
                <c:pt idx="111">
                  <c:v>1135.6500000000001</c:v>
                </c:pt>
                <c:pt idx="112">
                  <c:v>1133.05</c:v>
                </c:pt>
                <c:pt idx="113">
                  <c:v>1135.5999999999999</c:v>
                </c:pt>
                <c:pt idx="114">
                  <c:v>1124.6500000000001</c:v>
                </c:pt>
                <c:pt idx="115">
                  <c:v>1114.5999999999999</c:v>
                </c:pt>
                <c:pt idx="116">
                  <c:v>1112.45</c:v>
                </c:pt>
                <c:pt idx="117">
                  <c:v>1126.9000000000001</c:v>
                </c:pt>
                <c:pt idx="118">
                  <c:v>1105.5999999999999</c:v>
                </c:pt>
                <c:pt idx="119">
                  <c:v>1103.25</c:v>
                </c:pt>
                <c:pt idx="120">
                  <c:v>1084.9000000000001</c:v>
                </c:pt>
                <c:pt idx="121">
                  <c:v>1101.95</c:v>
                </c:pt>
                <c:pt idx="122">
                  <c:v>1094.5999999999999</c:v>
                </c:pt>
                <c:pt idx="123">
                  <c:v>1086.9000000000001</c:v>
                </c:pt>
                <c:pt idx="124">
                  <c:v>1085.5999999999999</c:v>
                </c:pt>
                <c:pt idx="125">
                  <c:v>1097.45</c:v>
                </c:pt>
                <c:pt idx="126">
                  <c:v>1094.55</c:v>
                </c:pt>
                <c:pt idx="127">
                  <c:v>1105</c:v>
                </c:pt>
                <c:pt idx="128">
                  <c:v>1146.3499999999999</c:v>
                </c:pt>
                <c:pt idx="129">
                  <c:v>1135.2</c:v>
                </c:pt>
                <c:pt idx="130">
                  <c:v>1137.4000000000001</c:v>
                </c:pt>
                <c:pt idx="131">
                  <c:v>1150.8</c:v>
                </c:pt>
                <c:pt idx="132">
                  <c:v>1142.2</c:v>
                </c:pt>
                <c:pt idx="133">
                  <c:v>1150.8</c:v>
                </c:pt>
                <c:pt idx="134">
                  <c:v>1131.4000000000001</c:v>
                </c:pt>
                <c:pt idx="135">
                  <c:v>1152.25</c:v>
                </c:pt>
                <c:pt idx="136">
                  <c:v>1148.8</c:v>
                </c:pt>
                <c:pt idx="137">
                  <c:v>1176.25</c:v>
                </c:pt>
                <c:pt idx="138">
                  <c:v>1193.4000000000001</c:v>
                </c:pt>
                <c:pt idx="139">
                  <c:v>1188</c:v>
                </c:pt>
                <c:pt idx="140">
                  <c:v>1204.8</c:v>
                </c:pt>
                <c:pt idx="141">
                  <c:v>1256.9000000000001</c:v>
                </c:pt>
                <c:pt idx="142">
                  <c:v>1231.25</c:v>
                </c:pt>
                <c:pt idx="143">
                  <c:v>1223.5999999999999</c:v>
                </c:pt>
                <c:pt idx="144">
                  <c:v>1213.6500000000001</c:v>
                </c:pt>
                <c:pt idx="145">
                  <c:v>1201.4000000000001</c:v>
                </c:pt>
                <c:pt idx="146">
                  <c:v>1194.9000000000001</c:v>
                </c:pt>
                <c:pt idx="147">
                  <c:v>1188.95</c:v>
                </c:pt>
                <c:pt idx="148">
                  <c:v>1208.3499999999999</c:v>
                </c:pt>
                <c:pt idx="149">
                  <c:v>1193.6500000000001</c:v>
                </c:pt>
                <c:pt idx="150">
                  <c:v>1199.4000000000001</c:v>
                </c:pt>
                <c:pt idx="151">
                  <c:v>1185.5999999999999</c:v>
                </c:pt>
                <c:pt idx="152">
                  <c:v>1199.5999999999999</c:v>
                </c:pt>
                <c:pt idx="153">
                  <c:v>1178.3</c:v>
                </c:pt>
                <c:pt idx="154">
                  <c:v>1186.1500000000001</c:v>
                </c:pt>
                <c:pt idx="155">
                  <c:v>1170.8</c:v>
                </c:pt>
                <c:pt idx="156">
                  <c:v>1178.8</c:v>
                </c:pt>
                <c:pt idx="157">
                  <c:v>1167.55</c:v>
                </c:pt>
                <c:pt idx="158">
                  <c:v>1187.75</c:v>
                </c:pt>
                <c:pt idx="159">
                  <c:v>1177.4000000000001</c:v>
                </c:pt>
                <c:pt idx="160">
                  <c:v>1171.2</c:v>
                </c:pt>
                <c:pt idx="161">
                  <c:v>1177.55</c:v>
                </c:pt>
                <c:pt idx="162">
                  <c:v>1205.8</c:v>
                </c:pt>
                <c:pt idx="163">
                  <c:v>1196.8</c:v>
                </c:pt>
                <c:pt idx="164">
                  <c:v>1220.05</c:v>
                </c:pt>
                <c:pt idx="165">
                  <c:v>1209.5999999999999</c:v>
                </c:pt>
                <c:pt idx="166">
                  <c:v>1201.1500000000001</c:v>
                </c:pt>
                <c:pt idx="167">
                  <c:v>1198.45</c:v>
                </c:pt>
                <c:pt idx="168">
                  <c:v>1200.1500000000001</c:v>
                </c:pt>
                <c:pt idx="169">
                  <c:v>1199.7</c:v>
                </c:pt>
                <c:pt idx="170">
                  <c:v>1199</c:v>
                </c:pt>
                <c:pt idx="171">
                  <c:v>1194.95</c:v>
                </c:pt>
                <c:pt idx="172">
                  <c:v>1188.6500000000001</c:v>
                </c:pt>
                <c:pt idx="173">
                  <c:v>1173.8499999999999</c:v>
                </c:pt>
                <c:pt idx="174">
                  <c:v>1192.05</c:v>
                </c:pt>
                <c:pt idx="175">
                  <c:v>1204.1500000000001</c:v>
                </c:pt>
                <c:pt idx="176">
                  <c:v>1204.4000000000001</c:v>
                </c:pt>
                <c:pt idx="177">
                  <c:v>1222.75</c:v>
                </c:pt>
                <c:pt idx="178">
                  <c:v>1210.3</c:v>
                </c:pt>
                <c:pt idx="179">
                  <c:v>1218.5</c:v>
                </c:pt>
                <c:pt idx="180">
                  <c:v>1220.25</c:v>
                </c:pt>
                <c:pt idx="181">
                  <c:v>1200.8499999999999</c:v>
                </c:pt>
                <c:pt idx="182">
                  <c:v>1215.25</c:v>
                </c:pt>
                <c:pt idx="183">
                  <c:v>1216.8499999999999</c:v>
                </c:pt>
                <c:pt idx="184">
                  <c:v>1211.55</c:v>
                </c:pt>
                <c:pt idx="185">
                  <c:v>1211.6500000000001</c:v>
                </c:pt>
                <c:pt idx="186">
                  <c:v>1189.5999999999999</c:v>
                </c:pt>
                <c:pt idx="187">
                  <c:v>1213.45</c:v>
                </c:pt>
                <c:pt idx="188">
                  <c:v>1201.55</c:v>
                </c:pt>
                <c:pt idx="189">
                  <c:v>1196.95</c:v>
                </c:pt>
                <c:pt idx="190">
                  <c:v>1196.25</c:v>
                </c:pt>
                <c:pt idx="191">
                  <c:v>1152.75</c:v>
                </c:pt>
                <c:pt idx="192">
                  <c:v>1130.4000000000001</c:v>
                </c:pt>
                <c:pt idx="193">
                  <c:v>1111.4000000000001</c:v>
                </c:pt>
                <c:pt idx="194">
                  <c:v>1119.05</c:v>
                </c:pt>
                <c:pt idx="195">
                  <c:v>1117.8</c:v>
                </c:pt>
                <c:pt idx="196">
                  <c:v>1114.1500000000001</c:v>
                </c:pt>
                <c:pt idx="197">
                  <c:v>1113.0999999999999</c:v>
                </c:pt>
                <c:pt idx="198">
                  <c:v>1113.55</c:v>
                </c:pt>
                <c:pt idx="199">
                  <c:v>1115.25</c:v>
                </c:pt>
                <c:pt idx="200">
                  <c:v>1113.95</c:v>
                </c:pt>
                <c:pt idx="201">
                  <c:v>1090.1500000000001</c:v>
                </c:pt>
                <c:pt idx="202">
                  <c:v>1093.25</c:v>
                </c:pt>
                <c:pt idx="203">
                  <c:v>1017.05</c:v>
                </c:pt>
                <c:pt idx="204">
                  <c:v>998.25</c:v>
                </c:pt>
                <c:pt idx="205">
                  <c:v>1014.55</c:v>
                </c:pt>
                <c:pt idx="206">
                  <c:v>996.45</c:v>
                </c:pt>
                <c:pt idx="207">
                  <c:v>973.05</c:v>
                </c:pt>
                <c:pt idx="208">
                  <c:v>975.9</c:v>
                </c:pt>
                <c:pt idx="209">
                  <c:v>992.05</c:v>
                </c:pt>
                <c:pt idx="210">
                  <c:v>1022.7</c:v>
                </c:pt>
                <c:pt idx="211">
                  <c:v>1002.55</c:v>
                </c:pt>
                <c:pt idx="212">
                  <c:v>1004.1</c:v>
                </c:pt>
                <c:pt idx="213">
                  <c:v>994.6</c:v>
                </c:pt>
                <c:pt idx="214">
                  <c:v>1000.75</c:v>
                </c:pt>
                <c:pt idx="215">
                  <c:v>1007.05</c:v>
                </c:pt>
                <c:pt idx="216">
                  <c:v>984.85</c:v>
                </c:pt>
                <c:pt idx="217">
                  <c:v>992.95</c:v>
                </c:pt>
                <c:pt idx="218">
                  <c:v>975.95</c:v>
                </c:pt>
                <c:pt idx="219">
                  <c:v>967.55</c:v>
                </c:pt>
                <c:pt idx="220">
                  <c:v>952.75</c:v>
                </c:pt>
                <c:pt idx="221">
                  <c:v>925</c:v>
                </c:pt>
                <c:pt idx="222">
                  <c:v>930.75</c:v>
                </c:pt>
                <c:pt idx="223">
                  <c:v>917.15</c:v>
                </c:pt>
                <c:pt idx="224">
                  <c:v>911.7</c:v>
                </c:pt>
                <c:pt idx="225">
                  <c:v>945.2</c:v>
                </c:pt>
                <c:pt idx="226">
                  <c:v>955.7</c:v>
                </c:pt>
                <c:pt idx="227">
                  <c:v>963.55</c:v>
                </c:pt>
                <c:pt idx="228">
                  <c:v>960.05</c:v>
                </c:pt>
                <c:pt idx="229">
                  <c:v>941.05</c:v>
                </c:pt>
                <c:pt idx="230">
                  <c:v>958.65</c:v>
                </c:pt>
                <c:pt idx="231">
                  <c:v>957</c:v>
                </c:pt>
                <c:pt idx="232">
                  <c:v>955</c:v>
                </c:pt>
                <c:pt idx="233">
                  <c:v>961.2</c:v>
                </c:pt>
                <c:pt idx="234">
                  <c:v>966.45</c:v>
                </c:pt>
                <c:pt idx="235">
                  <c:v>974.45</c:v>
                </c:pt>
                <c:pt idx="236">
                  <c:v>933.95</c:v>
                </c:pt>
                <c:pt idx="237">
                  <c:v>926.75</c:v>
                </c:pt>
                <c:pt idx="238">
                  <c:v>935.05</c:v>
                </c:pt>
                <c:pt idx="239">
                  <c:v>921.25</c:v>
                </c:pt>
                <c:pt idx="240">
                  <c:v>929.7</c:v>
                </c:pt>
                <c:pt idx="241">
                  <c:v>920.35</c:v>
                </c:pt>
                <c:pt idx="242">
                  <c:v>904.9</c:v>
                </c:pt>
                <c:pt idx="243">
                  <c:v>909.35</c:v>
                </c:pt>
                <c:pt idx="244">
                  <c:v>907.1</c:v>
                </c:pt>
                <c:pt idx="245">
                  <c:v>889.45</c:v>
                </c:pt>
                <c:pt idx="246">
                  <c:v>902.75</c:v>
                </c:pt>
                <c:pt idx="247">
                  <c:v>907.3</c:v>
                </c:pt>
                <c:pt idx="248">
                  <c:v>900.95</c:v>
                </c:pt>
                <c:pt idx="249">
                  <c:v>907.95</c:v>
                </c:pt>
              </c:numCache>
            </c:numRef>
          </c:val>
          <c:smooth val="0"/>
          <c:extLst>
            <c:ext xmlns:c16="http://schemas.microsoft.com/office/drawing/2014/chart" uri="{C3380CC4-5D6E-409C-BE32-E72D297353CC}">
              <c16:uniqueId val="{00000001-545B-4BFB-9319-A1252F12F6FE}"/>
            </c:ext>
          </c:extLst>
        </c:ser>
        <c:dLbls>
          <c:showLegendKey val="0"/>
          <c:showVal val="0"/>
          <c:showCatName val="0"/>
          <c:showSerName val="0"/>
          <c:showPercent val="0"/>
          <c:showBubbleSize val="0"/>
        </c:dLbls>
        <c:smooth val="0"/>
        <c:axId val="1408713072"/>
        <c:axId val="1408721232"/>
      </c:lineChart>
      <c:catAx>
        <c:axId val="140871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8721232"/>
        <c:crosses val="autoZero"/>
        <c:auto val="1"/>
        <c:lblAlgn val="ctr"/>
        <c:lblOffset val="100"/>
        <c:noMultiLvlLbl val="0"/>
      </c:catAx>
      <c:valAx>
        <c:axId val="1408721232"/>
        <c:scaling>
          <c:orientation val="minMax"/>
        </c:scaling>
        <c:delete val="1"/>
        <c:axPos val="l"/>
        <c:numFmt formatCode="0.00" sourceLinked="1"/>
        <c:majorTickMark val="none"/>
        <c:minorTickMark val="none"/>
        <c:tickLblPos val="nextTo"/>
        <c:crossAx val="14087130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[Quote-Equity-TATACONSUM-EQ-27-12-2023-to-27-12-2024.xlsx]Pivot Table1!PivotTable9</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Table1'!$H$11</c:f>
              <c:strCache>
                <c:ptCount val="1"/>
                <c:pt idx="0">
                  <c:v>Sum of 52W H </c:v>
                </c:pt>
              </c:strCache>
            </c:strRef>
          </c:tx>
          <c:spPr>
            <a:solidFill>
              <a:schemeClr val="accent1"/>
            </a:solidFill>
            <a:ln>
              <a:noFill/>
            </a:ln>
            <a:effectLst/>
          </c:spPr>
          <c:invertIfNegative val="0"/>
          <c:cat>
            <c:strRef>
              <c:f>'Pivot Table1'!$G$12:$G$24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Table1'!$H$12:$H$24</c:f>
              <c:numCache>
                <c:formatCode>0</c:formatCode>
                <c:ptCount val="12"/>
                <c:pt idx="0">
                  <c:v>25541.400000000005</c:v>
                </c:pt>
                <c:pt idx="1">
                  <c:v>25038.05000000001</c:v>
                </c:pt>
                <c:pt idx="2">
                  <c:v>23844.200000000004</c:v>
                </c:pt>
                <c:pt idx="3">
                  <c:v>25380</c:v>
                </c:pt>
                <c:pt idx="4">
                  <c:v>27918</c:v>
                </c:pt>
                <c:pt idx="5">
                  <c:v>24111</c:v>
                </c:pt>
                <c:pt idx="6">
                  <c:v>27918</c:v>
                </c:pt>
                <c:pt idx="7">
                  <c:v>26649</c:v>
                </c:pt>
                <c:pt idx="8">
                  <c:v>26649</c:v>
                </c:pt>
                <c:pt idx="9">
                  <c:v>27918</c:v>
                </c:pt>
                <c:pt idx="10">
                  <c:v>24111</c:v>
                </c:pt>
                <c:pt idx="11">
                  <c:v>27284</c:v>
                </c:pt>
              </c:numCache>
            </c:numRef>
          </c:val>
          <c:extLst>
            <c:ext xmlns:c16="http://schemas.microsoft.com/office/drawing/2014/chart" uri="{C3380CC4-5D6E-409C-BE32-E72D297353CC}">
              <c16:uniqueId val="{00000000-5929-4FE1-B4C3-B1901E35F91F}"/>
            </c:ext>
          </c:extLst>
        </c:ser>
        <c:ser>
          <c:idx val="2"/>
          <c:order val="2"/>
          <c:tx>
            <c:strRef>
              <c:f>'Pivot Table1'!$J$11</c:f>
              <c:strCache>
                <c:ptCount val="1"/>
                <c:pt idx="0">
                  <c:v>Sum of 52W L </c:v>
                </c:pt>
              </c:strCache>
            </c:strRef>
          </c:tx>
          <c:spPr>
            <a:solidFill>
              <a:srgbClr val="00B050"/>
            </a:solidFill>
            <a:ln>
              <a:noFill/>
            </a:ln>
            <a:effectLst/>
          </c:spPr>
          <c:invertIfNegative val="0"/>
          <c:cat>
            <c:strRef>
              <c:f>'Pivot Table1'!$G$12:$G$24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Table1'!$J$12:$J$24</c:f>
              <c:numCache>
                <c:formatCode>0</c:formatCode>
                <c:ptCount val="12"/>
                <c:pt idx="0">
                  <c:v>15105.200000000006</c:v>
                </c:pt>
                <c:pt idx="1">
                  <c:v>14418.600000000006</c:v>
                </c:pt>
                <c:pt idx="2">
                  <c:v>13072.600000000004</c:v>
                </c:pt>
                <c:pt idx="3">
                  <c:v>14096.750000000005</c:v>
                </c:pt>
                <c:pt idx="4">
                  <c:v>16796.900000000005</c:v>
                </c:pt>
                <c:pt idx="5">
                  <c:v>15317.000000000005</c:v>
                </c:pt>
                <c:pt idx="6">
                  <c:v>18159</c:v>
                </c:pt>
                <c:pt idx="7">
                  <c:v>17393.25</c:v>
                </c:pt>
                <c:pt idx="8">
                  <c:v>17863.75</c:v>
                </c:pt>
                <c:pt idx="9">
                  <c:v>19139.799999999996</c:v>
                </c:pt>
                <c:pt idx="10">
                  <c:v>17102.2</c:v>
                </c:pt>
                <c:pt idx="11">
                  <c:v>19079.799999999996</c:v>
                </c:pt>
              </c:numCache>
            </c:numRef>
          </c:val>
          <c:extLst>
            <c:ext xmlns:c16="http://schemas.microsoft.com/office/drawing/2014/chart" uri="{C3380CC4-5D6E-409C-BE32-E72D297353CC}">
              <c16:uniqueId val="{00000001-5929-4FE1-B4C3-B1901E35F91F}"/>
            </c:ext>
          </c:extLst>
        </c:ser>
        <c:dLbls>
          <c:showLegendKey val="0"/>
          <c:showVal val="0"/>
          <c:showCatName val="0"/>
          <c:showSerName val="0"/>
          <c:showPercent val="0"/>
          <c:showBubbleSize val="0"/>
        </c:dLbls>
        <c:gapWidth val="219"/>
        <c:overlap val="-27"/>
        <c:axId val="1567729616"/>
        <c:axId val="1567738256"/>
      </c:barChart>
      <c:lineChart>
        <c:grouping val="standard"/>
        <c:varyColors val="0"/>
        <c:ser>
          <c:idx val="1"/>
          <c:order val="1"/>
          <c:tx>
            <c:strRef>
              <c:f>'Pivot Table1'!$I$11</c:f>
              <c:strCache>
                <c:ptCount val="1"/>
                <c:pt idx="0">
                  <c:v>Sum of VOLUME </c:v>
                </c:pt>
              </c:strCache>
            </c:strRef>
          </c:tx>
          <c:spPr>
            <a:ln w="28575" cap="rnd">
              <a:solidFill>
                <a:schemeClr val="accent2"/>
              </a:solidFill>
              <a:round/>
            </a:ln>
            <a:effectLst/>
          </c:spPr>
          <c:marker>
            <c:symbol val="none"/>
          </c:marker>
          <c:cat>
            <c:strRef>
              <c:f>'Pivot Table1'!$G$12:$G$24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Table1'!$I$12:$I$24</c:f>
              <c:numCache>
                <c:formatCode>0</c:formatCode>
                <c:ptCount val="12"/>
                <c:pt idx="0">
                  <c:v>36738828</c:v>
                </c:pt>
                <c:pt idx="1">
                  <c:v>32902030</c:v>
                </c:pt>
                <c:pt idx="2">
                  <c:v>39022157</c:v>
                </c:pt>
                <c:pt idx="3">
                  <c:v>50774385</c:v>
                </c:pt>
                <c:pt idx="4">
                  <c:v>40169674</c:v>
                </c:pt>
                <c:pt idx="5">
                  <c:v>32325136</c:v>
                </c:pt>
                <c:pt idx="6">
                  <c:v>45125226</c:v>
                </c:pt>
                <c:pt idx="7">
                  <c:v>24876575</c:v>
                </c:pt>
                <c:pt idx="8">
                  <c:v>41271238</c:v>
                </c:pt>
                <c:pt idx="9">
                  <c:v>42363810</c:v>
                </c:pt>
                <c:pt idx="10">
                  <c:v>24808289</c:v>
                </c:pt>
                <c:pt idx="11">
                  <c:v>38714046</c:v>
                </c:pt>
              </c:numCache>
            </c:numRef>
          </c:val>
          <c:smooth val="0"/>
          <c:extLst>
            <c:ext xmlns:c16="http://schemas.microsoft.com/office/drawing/2014/chart" uri="{C3380CC4-5D6E-409C-BE32-E72D297353CC}">
              <c16:uniqueId val="{00000002-5929-4FE1-B4C3-B1901E35F91F}"/>
            </c:ext>
          </c:extLst>
        </c:ser>
        <c:dLbls>
          <c:showLegendKey val="0"/>
          <c:showVal val="0"/>
          <c:showCatName val="0"/>
          <c:showSerName val="0"/>
          <c:showPercent val="0"/>
          <c:showBubbleSize val="0"/>
        </c:dLbls>
        <c:marker val="1"/>
        <c:smooth val="0"/>
        <c:axId val="1408723152"/>
        <c:axId val="1408720752"/>
      </c:lineChart>
      <c:catAx>
        <c:axId val="140872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8720752"/>
        <c:crosses val="autoZero"/>
        <c:auto val="1"/>
        <c:lblAlgn val="ctr"/>
        <c:lblOffset val="100"/>
        <c:noMultiLvlLbl val="0"/>
      </c:catAx>
      <c:valAx>
        <c:axId val="14087207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8723152"/>
        <c:crosses val="autoZero"/>
        <c:crossBetween val="between"/>
      </c:valAx>
      <c:valAx>
        <c:axId val="156773825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7729616"/>
        <c:crosses val="max"/>
        <c:crossBetween val="between"/>
      </c:valAx>
      <c:catAx>
        <c:axId val="1567729616"/>
        <c:scaling>
          <c:orientation val="minMax"/>
        </c:scaling>
        <c:delete val="1"/>
        <c:axPos val="b"/>
        <c:numFmt formatCode="General" sourceLinked="1"/>
        <c:majorTickMark val="out"/>
        <c:minorTickMark val="none"/>
        <c:tickLblPos val="nextTo"/>
        <c:crossAx val="15677382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[Quote-Equity-TATACONSUM-EQ-27-12-2023-to-27-12-2024.xlsx]Pivot Table1!PivotTable13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77540237388651"/>
          <c:y val="3.1272203376323471E-2"/>
          <c:w val="0.63599186620443771"/>
          <c:h val="0.93745559324735306"/>
        </c:manualLayout>
      </c:layout>
      <c:barChart>
        <c:barDir val="bar"/>
        <c:grouping val="clustered"/>
        <c:varyColors val="0"/>
        <c:ser>
          <c:idx val="0"/>
          <c:order val="0"/>
          <c:tx>
            <c:strRef>
              <c:f>'Pivot Table1'!$G$38</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Table1'!$F$39:$F$51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Table1'!$G$39:$G$51</c:f>
              <c:numCache>
                <c:formatCode>0</c:formatCode>
                <c:ptCount val="12"/>
                <c:pt idx="0">
                  <c:v>36738828</c:v>
                </c:pt>
                <c:pt idx="1">
                  <c:v>32902030</c:v>
                </c:pt>
                <c:pt idx="2">
                  <c:v>39022157</c:v>
                </c:pt>
                <c:pt idx="3">
                  <c:v>50774385</c:v>
                </c:pt>
                <c:pt idx="4">
                  <c:v>40169674</c:v>
                </c:pt>
                <c:pt idx="5">
                  <c:v>32325136</c:v>
                </c:pt>
                <c:pt idx="6">
                  <c:v>45125226</c:v>
                </c:pt>
                <c:pt idx="7">
                  <c:v>24876575</c:v>
                </c:pt>
                <c:pt idx="8">
                  <c:v>41271238</c:v>
                </c:pt>
                <c:pt idx="9">
                  <c:v>42363810</c:v>
                </c:pt>
                <c:pt idx="10">
                  <c:v>24808289</c:v>
                </c:pt>
                <c:pt idx="11">
                  <c:v>38714046</c:v>
                </c:pt>
              </c:numCache>
            </c:numRef>
          </c:val>
          <c:extLst>
            <c:ext xmlns:c16="http://schemas.microsoft.com/office/drawing/2014/chart" uri="{C3380CC4-5D6E-409C-BE32-E72D297353CC}">
              <c16:uniqueId val="{00000000-0C0D-4BC9-87E7-7E4D4353C186}"/>
            </c:ext>
          </c:extLst>
        </c:ser>
        <c:dLbls>
          <c:showLegendKey val="0"/>
          <c:showVal val="0"/>
          <c:showCatName val="0"/>
          <c:showSerName val="0"/>
          <c:showPercent val="0"/>
          <c:showBubbleSize val="0"/>
        </c:dLbls>
        <c:gapWidth val="182"/>
        <c:axId val="1647927088"/>
        <c:axId val="1647928528"/>
      </c:barChart>
      <c:catAx>
        <c:axId val="164792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47928528"/>
        <c:crosses val="autoZero"/>
        <c:auto val="1"/>
        <c:lblAlgn val="ctr"/>
        <c:lblOffset val="100"/>
        <c:noMultiLvlLbl val="0"/>
      </c:catAx>
      <c:valAx>
        <c:axId val="1647928528"/>
        <c:scaling>
          <c:orientation val="minMax"/>
        </c:scaling>
        <c:delete val="1"/>
        <c:axPos val="b"/>
        <c:numFmt formatCode="0" sourceLinked="1"/>
        <c:majorTickMark val="none"/>
        <c:minorTickMark val="none"/>
        <c:tickLblPos val="nextTo"/>
        <c:crossAx val="164792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114300</xdr:colOff>
      <xdr:row>37</xdr:row>
      <xdr:rowOff>28574</xdr:rowOff>
    </xdr:to>
    <xdr:grpSp>
      <xdr:nvGrpSpPr>
        <xdr:cNvPr id="57" name="Group 56">
          <a:extLst>
            <a:ext uri="{FF2B5EF4-FFF2-40B4-BE49-F238E27FC236}">
              <a16:creationId xmlns:a16="http://schemas.microsoft.com/office/drawing/2014/main" id="{05F501D3-0604-5FB3-C42F-C51E69D3585F}"/>
            </a:ext>
          </a:extLst>
        </xdr:cNvPr>
        <xdr:cNvGrpSpPr/>
      </xdr:nvGrpSpPr>
      <xdr:grpSpPr>
        <a:xfrm>
          <a:off x="0" y="0"/>
          <a:ext cx="12915900" cy="7077074"/>
          <a:chOff x="0" y="0"/>
          <a:chExt cx="12915900" cy="7077074"/>
        </a:xfrm>
      </xdr:grpSpPr>
      <xdr:sp macro="" textlink="">
        <xdr:nvSpPr>
          <xdr:cNvPr id="2" name="Rectangle 1">
            <a:extLst>
              <a:ext uri="{FF2B5EF4-FFF2-40B4-BE49-F238E27FC236}">
                <a16:creationId xmlns:a16="http://schemas.microsoft.com/office/drawing/2014/main" id="{84D90BDF-616E-F160-F5FB-3D2D06FDCA00}"/>
              </a:ext>
            </a:extLst>
          </xdr:cNvPr>
          <xdr:cNvSpPr/>
        </xdr:nvSpPr>
        <xdr:spPr>
          <a:xfrm>
            <a:off x="0" y="0"/>
            <a:ext cx="12915900" cy="6991350"/>
          </a:xfrm>
          <a:prstGeom prst="rect">
            <a:avLst/>
          </a:prstGeom>
          <a:solidFill>
            <a:schemeClr val="accent2">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CFFD1A8E-660E-9921-9929-F2FB97FFFD14}"/>
              </a:ext>
            </a:extLst>
          </xdr:cNvPr>
          <xdr:cNvSpPr/>
        </xdr:nvSpPr>
        <xdr:spPr>
          <a:xfrm>
            <a:off x="2581275" y="190499"/>
            <a:ext cx="10048875" cy="1247775"/>
          </a:xfrm>
          <a:prstGeom prst="roundRect">
            <a:avLst/>
          </a:prstGeom>
          <a:solidFill>
            <a:schemeClr val="accent2">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7AC65254-A69E-BB0A-93D9-3B3B3A455EE5}"/>
              </a:ext>
            </a:extLst>
          </xdr:cNvPr>
          <xdr:cNvSpPr/>
        </xdr:nvSpPr>
        <xdr:spPr>
          <a:xfrm>
            <a:off x="3619500" y="333374"/>
            <a:ext cx="7181850" cy="1266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3200" b="1" i="0" cap="all">
                <a:solidFill>
                  <a:schemeClr val="lt1"/>
                </a:solidFill>
                <a:effectLst/>
                <a:latin typeface="+mn-lt"/>
                <a:ea typeface="+mn-ea"/>
                <a:cs typeface="+mn-cs"/>
              </a:rPr>
              <a:t>TATA </a:t>
            </a:r>
          </a:p>
          <a:p>
            <a:pPr marL="0" marR="0" lvl="0" indent="0" algn="l" defTabSz="914400" eaLnBrk="1" fontAlgn="auto" latinLnBrk="0" hangingPunct="1">
              <a:lnSpc>
                <a:spcPct val="100000"/>
              </a:lnSpc>
              <a:spcBef>
                <a:spcPts val="0"/>
              </a:spcBef>
              <a:spcAft>
                <a:spcPts val="0"/>
              </a:spcAft>
              <a:buClrTx/>
              <a:buSzTx/>
              <a:buFontTx/>
              <a:buNone/>
              <a:tabLst/>
              <a:defRPr/>
            </a:pPr>
            <a:r>
              <a:rPr lang="en-IN" sz="1200" b="1" i="0" cap="all">
                <a:solidFill>
                  <a:schemeClr val="lt1"/>
                </a:solidFill>
                <a:effectLst/>
                <a:latin typeface="+mn-lt"/>
                <a:ea typeface="+mn-ea"/>
                <a:cs typeface="+mn-cs"/>
              </a:rPr>
              <a:t>CONSUMER PRODUCTS</a:t>
            </a:r>
            <a:r>
              <a:rPr lang="en-IN" sz="1200" b="1" i="0" cap="all" baseline="0">
                <a:solidFill>
                  <a:schemeClr val="lt1"/>
                </a:solidFill>
                <a:effectLst/>
                <a:latin typeface="+mn-lt"/>
                <a:ea typeface="+mn-ea"/>
                <a:cs typeface="+mn-cs"/>
              </a:rPr>
              <a:t>  </a:t>
            </a:r>
            <a:r>
              <a:rPr lang="en-IN" sz="1200" b="1" i="0" cap="all">
                <a:solidFill>
                  <a:schemeClr val="lt1"/>
                </a:solidFill>
                <a:effectLst/>
                <a:latin typeface="+mn-lt"/>
                <a:ea typeface="+mn-ea"/>
                <a:cs typeface="+mn-cs"/>
              </a:rPr>
              <a:t>LIMITED (INE192A01025)  </a:t>
            </a:r>
          </a:p>
          <a:p>
            <a:pPr marL="0" marR="0" lvl="0" indent="0" algn="l" defTabSz="914400" eaLnBrk="1" fontAlgn="auto" latinLnBrk="0" hangingPunct="1">
              <a:lnSpc>
                <a:spcPct val="100000"/>
              </a:lnSpc>
              <a:spcBef>
                <a:spcPts val="0"/>
              </a:spcBef>
              <a:spcAft>
                <a:spcPts val="0"/>
              </a:spcAft>
              <a:buClrTx/>
              <a:buSzTx/>
              <a:buFontTx/>
              <a:buNone/>
              <a:tabLst/>
              <a:defRPr/>
            </a:pPr>
            <a:r>
              <a:rPr lang="en-IN" sz="2400" b="1" i="0" cap="all">
                <a:solidFill>
                  <a:schemeClr val="lt1"/>
                </a:solidFill>
                <a:effectLst/>
                <a:latin typeface="+mn-lt"/>
                <a:ea typeface="+mn-ea"/>
                <a:cs typeface="+mn-cs"/>
              </a:rPr>
              <a:t>Stock Data Analysis</a:t>
            </a:r>
          </a:p>
          <a:p>
            <a:pPr algn="l"/>
            <a:endParaRPr lang="en-IN" sz="1100"/>
          </a:p>
        </xdr:txBody>
      </xdr:sp>
      <xdr:sp macro="" textlink="">
        <xdr:nvSpPr>
          <xdr:cNvPr id="6" name="Rectangle: Rounded Corners 5">
            <a:extLst>
              <a:ext uri="{FF2B5EF4-FFF2-40B4-BE49-F238E27FC236}">
                <a16:creationId xmlns:a16="http://schemas.microsoft.com/office/drawing/2014/main" id="{3CAE85D4-0093-7E43-F430-748F865EC916}"/>
              </a:ext>
            </a:extLst>
          </xdr:cNvPr>
          <xdr:cNvSpPr/>
        </xdr:nvSpPr>
        <xdr:spPr>
          <a:xfrm>
            <a:off x="238125" y="180975"/>
            <a:ext cx="2257425" cy="3390900"/>
          </a:xfrm>
          <a:prstGeom prst="roundRect">
            <a:avLst/>
          </a:prstGeom>
          <a:solidFill>
            <a:schemeClr val="accent2">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3" name="Days 1">
                <a:extLst>
                  <a:ext uri="{FF2B5EF4-FFF2-40B4-BE49-F238E27FC236}">
                    <a16:creationId xmlns:a16="http://schemas.microsoft.com/office/drawing/2014/main" id="{A3F83C1E-19E4-46BD-90BC-53A566A48788}"/>
                  </a:ext>
                </a:extLst>
              </xdr:cNvPr>
              <xdr:cNvGraphicFramePr/>
            </xdr:nvGraphicFramePr>
            <xdr:xfrm>
              <a:off x="409575" y="561975"/>
              <a:ext cx="1962150" cy="628650"/>
            </xdr:xfrm>
            <a:graphic>
              <a:graphicData uri="http://schemas.microsoft.com/office/drawing/2010/slicer">
                <sle:slicer xmlns:sle="http://schemas.microsoft.com/office/drawing/2010/slicer" name="Days 1"/>
              </a:graphicData>
            </a:graphic>
          </xdr:graphicFrame>
        </mc:Choice>
        <mc:Fallback>
          <xdr:sp macro="" textlink="">
            <xdr:nvSpPr>
              <xdr:cNvPr id="0" name=""/>
              <xdr:cNvSpPr>
                <a:spLocks noTextEdit="1"/>
              </xdr:cNvSpPr>
            </xdr:nvSpPr>
            <xdr:spPr>
              <a:xfrm>
                <a:off x="409575" y="561975"/>
                <a:ext cx="19621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Months 1">
                <a:extLst>
                  <a:ext uri="{FF2B5EF4-FFF2-40B4-BE49-F238E27FC236}">
                    <a16:creationId xmlns:a16="http://schemas.microsoft.com/office/drawing/2014/main" id="{9DF37D97-6EE6-46A2-979E-032AEADF484B}"/>
                  </a:ext>
                </a:extLst>
              </xdr:cNvPr>
              <xdr:cNvGraphicFramePr/>
            </xdr:nvGraphicFramePr>
            <xdr:xfrm>
              <a:off x="400050" y="1257300"/>
              <a:ext cx="1964776" cy="64770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400050" y="1257300"/>
                <a:ext cx="1964776"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Quarter 1">
                <a:extLst>
                  <a:ext uri="{FF2B5EF4-FFF2-40B4-BE49-F238E27FC236}">
                    <a16:creationId xmlns:a16="http://schemas.microsoft.com/office/drawing/2014/main" id="{2886FD69-5FF9-4E8B-A512-55462318AE45}"/>
                  </a:ext>
                </a:extLst>
              </xdr:cNvPr>
              <xdr:cNvGraphicFramePr/>
            </xdr:nvGraphicFramePr>
            <xdr:xfrm>
              <a:off x="400050" y="1990725"/>
              <a:ext cx="1962150" cy="62865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400050" y="1990725"/>
                <a:ext cx="19621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93531F63-BE15-45C0-B8FF-ACB2EC8DF0BC}"/>
                  </a:ext>
                </a:extLst>
              </xdr:cNvPr>
              <xdr:cNvGraphicFramePr/>
            </xdr:nvGraphicFramePr>
            <xdr:xfrm>
              <a:off x="400050" y="2714625"/>
              <a:ext cx="1943100" cy="628649"/>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400050" y="2714625"/>
                <a:ext cx="1943100"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1" name="Picture 10">
            <a:extLst>
              <a:ext uri="{FF2B5EF4-FFF2-40B4-BE49-F238E27FC236}">
                <a16:creationId xmlns:a16="http://schemas.microsoft.com/office/drawing/2014/main" id="{91DA763F-9168-6F6A-162A-48B51042AB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14625" y="428625"/>
            <a:ext cx="838200" cy="838200"/>
          </a:xfrm>
          <a:prstGeom prst="rect">
            <a:avLst/>
          </a:prstGeom>
        </xdr:spPr>
      </xdr:pic>
      <xdr:sp macro="" textlink="">
        <xdr:nvSpPr>
          <xdr:cNvPr id="12" name="Rectangle: Rounded Corners 11">
            <a:extLst>
              <a:ext uri="{FF2B5EF4-FFF2-40B4-BE49-F238E27FC236}">
                <a16:creationId xmlns:a16="http://schemas.microsoft.com/office/drawing/2014/main" id="{A7EC9253-EA22-9B31-B00F-D131B3249D28}"/>
              </a:ext>
            </a:extLst>
          </xdr:cNvPr>
          <xdr:cNvSpPr/>
        </xdr:nvSpPr>
        <xdr:spPr>
          <a:xfrm>
            <a:off x="7038976" y="628651"/>
            <a:ext cx="1080000" cy="447674"/>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794EEAEE-8C1A-4FDC-ADD0-2A4DA1385B42}"/>
              </a:ext>
            </a:extLst>
          </xdr:cNvPr>
          <xdr:cNvSpPr/>
        </xdr:nvSpPr>
        <xdr:spPr>
          <a:xfrm>
            <a:off x="8153400" y="628650"/>
            <a:ext cx="1080000" cy="446400"/>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C2C96A51-5D81-45F6-AFA1-0E0DE4ED8510}"/>
              </a:ext>
            </a:extLst>
          </xdr:cNvPr>
          <xdr:cNvSpPr/>
        </xdr:nvSpPr>
        <xdr:spPr>
          <a:xfrm>
            <a:off x="11258550" y="609600"/>
            <a:ext cx="1276350" cy="446400"/>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DD242712-1319-4045-BA54-A1320CAE0D38}"/>
              </a:ext>
            </a:extLst>
          </xdr:cNvPr>
          <xdr:cNvSpPr/>
        </xdr:nvSpPr>
        <xdr:spPr>
          <a:xfrm>
            <a:off x="10267950" y="619125"/>
            <a:ext cx="971550" cy="446400"/>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E73A8F5F-ED9E-421A-BA8E-F08BBCDB1559}"/>
              </a:ext>
            </a:extLst>
          </xdr:cNvPr>
          <xdr:cNvSpPr/>
        </xdr:nvSpPr>
        <xdr:spPr>
          <a:xfrm>
            <a:off x="9267825" y="619125"/>
            <a:ext cx="971550" cy="446400"/>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8A3F6841-2859-4415-B428-07EE453DD335}"/>
              </a:ext>
            </a:extLst>
          </xdr:cNvPr>
          <xdr:cNvSpPr/>
        </xdr:nvSpPr>
        <xdr:spPr>
          <a:xfrm>
            <a:off x="2619375" y="1514474"/>
            <a:ext cx="3638550" cy="2038351"/>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F5908CAF-0751-4A6F-AD6A-2C2F6D7D0323}"/>
              </a:ext>
            </a:extLst>
          </xdr:cNvPr>
          <xdr:cNvSpPr/>
        </xdr:nvSpPr>
        <xdr:spPr>
          <a:xfrm>
            <a:off x="114300" y="3648075"/>
            <a:ext cx="5419725" cy="3276600"/>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912F3343-2B63-44A4-976F-BC0FDA2E9BFA}"/>
              </a:ext>
            </a:extLst>
          </xdr:cNvPr>
          <xdr:cNvSpPr/>
        </xdr:nvSpPr>
        <xdr:spPr>
          <a:xfrm>
            <a:off x="6334125" y="1514475"/>
            <a:ext cx="3638550" cy="2000250"/>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FB3ED7A8-523C-4C97-A07A-EB6A00415FBC}"/>
              </a:ext>
            </a:extLst>
          </xdr:cNvPr>
          <xdr:cNvSpPr/>
        </xdr:nvSpPr>
        <xdr:spPr>
          <a:xfrm>
            <a:off x="5600700" y="3581400"/>
            <a:ext cx="4381500" cy="3352800"/>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776392A5-F9FD-4184-BE7D-5692DB1AA861}"/>
              </a:ext>
            </a:extLst>
          </xdr:cNvPr>
          <xdr:cNvSpPr/>
        </xdr:nvSpPr>
        <xdr:spPr>
          <a:xfrm>
            <a:off x="10039349" y="1485899"/>
            <a:ext cx="2752726" cy="5476875"/>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21">
            <a:extLst>
              <a:ext uri="{FF2B5EF4-FFF2-40B4-BE49-F238E27FC236}">
                <a16:creationId xmlns:a16="http://schemas.microsoft.com/office/drawing/2014/main" id="{645E05DD-0F94-943F-CC45-5818E14D611A}"/>
              </a:ext>
            </a:extLst>
          </xdr:cNvPr>
          <xdr:cNvSpPr/>
        </xdr:nvSpPr>
        <xdr:spPr>
          <a:xfrm>
            <a:off x="7019925" y="1028700"/>
            <a:ext cx="1085851" cy="5429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bg1"/>
                </a:solidFill>
              </a:rPr>
              <a:t>Average of 52W H </a:t>
            </a:r>
          </a:p>
        </xdr:txBody>
      </xdr:sp>
      <xdr:sp macro="" textlink="">
        <xdr:nvSpPr>
          <xdr:cNvPr id="23" name="Rectangle 22">
            <a:extLst>
              <a:ext uri="{FF2B5EF4-FFF2-40B4-BE49-F238E27FC236}">
                <a16:creationId xmlns:a16="http://schemas.microsoft.com/office/drawing/2014/main" id="{ECFBA9FB-A00B-45C1-933E-86D2D0CCFB41}"/>
              </a:ext>
            </a:extLst>
          </xdr:cNvPr>
          <xdr:cNvSpPr/>
        </xdr:nvSpPr>
        <xdr:spPr>
          <a:xfrm>
            <a:off x="8220075" y="1009650"/>
            <a:ext cx="904875" cy="504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bg1"/>
                </a:solidFill>
              </a:rPr>
              <a:t>Average of 52W L </a:t>
            </a:r>
          </a:p>
        </xdr:txBody>
      </xdr:sp>
      <xdr:sp macro="" textlink="">
        <xdr:nvSpPr>
          <xdr:cNvPr id="24" name="Rectangle 23">
            <a:extLst>
              <a:ext uri="{FF2B5EF4-FFF2-40B4-BE49-F238E27FC236}">
                <a16:creationId xmlns:a16="http://schemas.microsoft.com/office/drawing/2014/main" id="{30A5E803-66B5-403D-A560-C157F5B03263}"/>
              </a:ext>
            </a:extLst>
          </xdr:cNvPr>
          <xdr:cNvSpPr/>
        </xdr:nvSpPr>
        <xdr:spPr>
          <a:xfrm>
            <a:off x="9315450" y="1028700"/>
            <a:ext cx="838200" cy="5238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bg1"/>
                </a:solidFill>
              </a:rPr>
              <a:t>Close Total</a:t>
            </a:r>
          </a:p>
        </xdr:txBody>
      </xdr:sp>
      <xdr:sp macro="" textlink="">
        <xdr:nvSpPr>
          <xdr:cNvPr id="25" name="Rectangle 24">
            <a:extLst>
              <a:ext uri="{FF2B5EF4-FFF2-40B4-BE49-F238E27FC236}">
                <a16:creationId xmlns:a16="http://schemas.microsoft.com/office/drawing/2014/main" id="{3ECDBB6C-A1DF-4D70-90A4-10BE3E988DD9}"/>
              </a:ext>
            </a:extLst>
          </xdr:cNvPr>
          <xdr:cNvSpPr/>
        </xdr:nvSpPr>
        <xdr:spPr>
          <a:xfrm>
            <a:off x="10315575" y="1028700"/>
            <a:ext cx="838200" cy="495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bg1"/>
                </a:solidFill>
              </a:rPr>
              <a:t>Open Total</a:t>
            </a:r>
          </a:p>
        </xdr:txBody>
      </xdr:sp>
      <xdr:sp macro="" textlink="">
        <xdr:nvSpPr>
          <xdr:cNvPr id="26" name="Rectangle 25">
            <a:extLst>
              <a:ext uri="{FF2B5EF4-FFF2-40B4-BE49-F238E27FC236}">
                <a16:creationId xmlns:a16="http://schemas.microsoft.com/office/drawing/2014/main" id="{3B0AD52E-9F2F-4486-9A11-DB4F6B495217}"/>
              </a:ext>
            </a:extLst>
          </xdr:cNvPr>
          <xdr:cNvSpPr/>
        </xdr:nvSpPr>
        <xdr:spPr>
          <a:xfrm>
            <a:off x="11382375" y="1019175"/>
            <a:ext cx="885825" cy="5238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bg1"/>
                </a:solidFill>
              </a:rPr>
              <a:t>Volume Total</a:t>
            </a:r>
          </a:p>
        </xdr:txBody>
      </xdr:sp>
      <xdr:sp macro="" textlink="'Pivot Table1'!$E$4">
        <xdr:nvSpPr>
          <xdr:cNvPr id="27" name="Rectangle 26">
            <a:extLst>
              <a:ext uri="{FF2B5EF4-FFF2-40B4-BE49-F238E27FC236}">
                <a16:creationId xmlns:a16="http://schemas.microsoft.com/office/drawing/2014/main" id="{46AC1D9B-5E60-ABC2-95F9-0640ACADAFB5}"/>
              </a:ext>
            </a:extLst>
          </xdr:cNvPr>
          <xdr:cNvSpPr/>
        </xdr:nvSpPr>
        <xdr:spPr>
          <a:xfrm>
            <a:off x="7191376" y="685800"/>
            <a:ext cx="914400" cy="495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53EE92D-29B6-455D-BE34-C38C2B27C603}" type="TxLink">
              <a:rPr lang="en-US" sz="1400" b="1" i="0" u="none" strike="noStrike">
                <a:solidFill>
                  <a:schemeClr val="tx1"/>
                </a:solidFill>
                <a:latin typeface="Calibri"/>
                <a:cs typeface="Calibri"/>
              </a:rPr>
              <a:t>1249.45</a:t>
            </a:fld>
            <a:endParaRPr lang="en-IN" sz="1400" b="1">
              <a:solidFill>
                <a:schemeClr val="tx1"/>
              </a:solidFill>
            </a:endParaRPr>
          </a:p>
        </xdr:txBody>
      </xdr:sp>
      <xdr:sp macro="" textlink="'Pivot Table1'!$E$7">
        <xdr:nvSpPr>
          <xdr:cNvPr id="28" name="Rectangle 27">
            <a:extLst>
              <a:ext uri="{FF2B5EF4-FFF2-40B4-BE49-F238E27FC236}">
                <a16:creationId xmlns:a16="http://schemas.microsoft.com/office/drawing/2014/main" id="{E09B83D1-C5AE-443B-98E1-73600A5FDF2E}"/>
              </a:ext>
            </a:extLst>
          </xdr:cNvPr>
          <xdr:cNvSpPr/>
        </xdr:nvSpPr>
        <xdr:spPr>
          <a:xfrm>
            <a:off x="8362950" y="685800"/>
            <a:ext cx="914400" cy="44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D370BBE-30E1-4075-9295-CC285247EA6E}" type="TxLink">
              <a:rPr lang="en-US" sz="1400" b="1" i="0" u="none" strike="noStrike">
                <a:solidFill>
                  <a:srgbClr val="000000"/>
                </a:solidFill>
                <a:latin typeface="Calibri"/>
                <a:cs typeface="Calibri"/>
              </a:rPr>
              <a:t>790.18</a:t>
            </a:fld>
            <a:endParaRPr lang="en-IN" sz="1400" b="1">
              <a:solidFill>
                <a:schemeClr val="tx1"/>
              </a:solidFill>
            </a:endParaRPr>
          </a:p>
        </xdr:txBody>
      </xdr:sp>
      <xdr:sp macro="" textlink="'Pivot Table1'!$E$10">
        <xdr:nvSpPr>
          <xdr:cNvPr id="29" name="Rectangle 28">
            <a:extLst>
              <a:ext uri="{FF2B5EF4-FFF2-40B4-BE49-F238E27FC236}">
                <a16:creationId xmlns:a16="http://schemas.microsoft.com/office/drawing/2014/main" id="{EE0CDC34-8BC6-4244-ABA6-53B3C838599C}"/>
              </a:ext>
            </a:extLst>
          </xdr:cNvPr>
          <xdr:cNvSpPr/>
        </xdr:nvSpPr>
        <xdr:spPr>
          <a:xfrm>
            <a:off x="9334500" y="676275"/>
            <a:ext cx="914400" cy="495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4C53B1B-CB2F-4A0F-B008-07B8126DE045}" type="TxLink">
              <a:rPr lang="en-US" sz="1400" b="1" i="0" u="none" strike="noStrike">
                <a:solidFill>
                  <a:srgbClr val="000000"/>
                </a:solidFill>
                <a:latin typeface="Calibri"/>
                <a:cs typeface="Calibri"/>
              </a:rPr>
              <a:t>277735.35</a:t>
            </a:fld>
            <a:endParaRPr lang="en-IN" sz="1400" b="1">
              <a:solidFill>
                <a:schemeClr val="tx1"/>
              </a:solidFill>
            </a:endParaRPr>
          </a:p>
        </xdr:txBody>
      </xdr:sp>
      <xdr:sp macro="" textlink="'Pivot Table1'!$E$13">
        <xdr:nvSpPr>
          <xdr:cNvPr id="30" name="Rectangle 29">
            <a:extLst>
              <a:ext uri="{FF2B5EF4-FFF2-40B4-BE49-F238E27FC236}">
                <a16:creationId xmlns:a16="http://schemas.microsoft.com/office/drawing/2014/main" id="{F446B558-2E59-4341-9DBE-AB8F422BA04C}"/>
              </a:ext>
            </a:extLst>
          </xdr:cNvPr>
          <xdr:cNvSpPr/>
        </xdr:nvSpPr>
        <xdr:spPr>
          <a:xfrm>
            <a:off x="10315575" y="676275"/>
            <a:ext cx="914400" cy="495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799A6BD-2E09-4B39-A672-B7D3B3455DB0}" type="TxLink">
              <a:rPr lang="en-US" sz="1400" b="1" i="0" u="none" strike="noStrike">
                <a:solidFill>
                  <a:srgbClr val="000000"/>
                </a:solidFill>
                <a:latin typeface="Calibri"/>
                <a:cs typeface="Calibri"/>
              </a:rPr>
              <a:t>278123.45</a:t>
            </a:fld>
            <a:endParaRPr lang="en-IN" sz="1400" b="1">
              <a:solidFill>
                <a:schemeClr val="tx1"/>
              </a:solidFill>
            </a:endParaRPr>
          </a:p>
        </xdr:txBody>
      </xdr:sp>
      <xdr:sp macro="" textlink="'Pivot Table1'!$E$18">
        <xdr:nvSpPr>
          <xdr:cNvPr id="31" name="Rectangle 30">
            <a:extLst>
              <a:ext uri="{FF2B5EF4-FFF2-40B4-BE49-F238E27FC236}">
                <a16:creationId xmlns:a16="http://schemas.microsoft.com/office/drawing/2014/main" id="{3EFFB667-A21A-4446-B25B-38D246775E70}"/>
              </a:ext>
            </a:extLst>
          </xdr:cNvPr>
          <xdr:cNvSpPr/>
        </xdr:nvSpPr>
        <xdr:spPr>
          <a:xfrm>
            <a:off x="11363325" y="685800"/>
            <a:ext cx="1181099" cy="495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3905093-F770-4BF4-AFA4-9422FD03F0A1}" type="TxLink">
              <a:rPr lang="en-US" sz="1400" b="1" i="0" u="none" strike="noStrike">
                <a:solidFill>
                  <a:srgbClr val="000000"/>
                </a:solidFill>
                <a:latin typeface="Calibri"/>
                <a:cs typeface="Calibri"/>
              </a:rPr>
              <a:t>449091394.00</a:t>
            </a:fld>
            <a:endParaRPr lang="en-IN" sz="1400" b="1">
              <a:solidFill>
                <a:schemeClr val="tx1"/>
              </a:solidFill>
            </a:endParaRPr>
          </a:p>
        </xdr:txBody>
      </xdr:sp>
      <xdr:graphicFrame macro="">
        <xdr:nvGraphicFramePr>
          <xdr:cNvPr id="32" name="Chart 31">
            <a:extLst>
              <a:ext uri="{FF2B5EF4-FFF2-40B4-BE49-F238E27FC236}">
                <a16:creationId xmlns:a16="http://schemas.microsoft.com/office/drawing/2014/main" id="{EC15661C-980C-4C9B-8524-27D0CD8D54C8}"/>
              </a:ext>
            </a:extLst>
          </xdr:cNvPr>
          <xdr:cNvGraphicFramePr>
            <a:graphicFrameLocks/>
          </xdr:cNvGraphicFramePr>
        </xdr:nvGraphicFramePr>
        <xdr:xfrm>
          <a:off x="2800349" y="1933575"/>
          <a:ext cx="3371851" cy="169545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4" name="Rectangle 33">
            <a:extLst>
              <a:ext uri="{FF2B5EF4-FFF2-40B4-BE49-F238E27FC236}">
                <a16:creationId xmlns:a16="http://schemas.microsoft.com/office/drawing/2014/main" id="{480D240C-E3C5-40C9-AAC9-DF971F0EEC85}"/>
              </a:ext>
            </a:extLst>
          </xdr:cNvPr>
          <xdr:cNvSpPr/>
        </xdr:nvSpPr>
        <xdr:spPr>
          <a:xfrm>
            <a:off x="2590800" y="1571624"/>
            <a:ext cx="3714750" cy="5429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50" b="1">
                <a:solidFill>
                  <a:sysClr val="windowText" lastClr="000000"/>
                </a:solidFill>
              </a:rPr>
              <a:t>Quarterly Aggregated Summery of      52W High</a:t>
            </a:r>
            <a:r>
              <a:rPr lang="en-IN" sz="1050" b="1" baseline="0">
                <a:solidFill>
                  <a:sysClr val="windowText" lastClr="000000"/>
                </a:solidFill>
              </a:rPr>
              <a:t> and     Low</a:t>
            </a:r>
            <a:endParaRPr lang="en-IN" sz="1050" b="1">
              <a:solidFill>
                <a:sysClr val="windowText" lastClr="000000"/>
              </a:solidFill>
            </a:endParaRPr>
          </a:p>
        </xdr:txBody>
      </xdr:sp>
      <xdr:sp macro="" textlink="">
        <xdr:nvSpPr>
          <xdr:cNvPr id="36" name="Rectangle 35">
            <a:extLst>
              <a:ext uri="{FF2B5EF4-FFF2-40B4-BE49-F238E27FC236}">
                <a16:creationId xmlns:a16="http://schemas.microsoft.com/office/drawing/2014/main" id="{358C009E-9070-DE1C-DD20-69867F05298A}"/>
              </a:ext>
            </a:extLst>
          </xdr:cNvPr>
          <xdr:cNvSpPr/>
        </xdr:nvSpPr>
        <xdr:spPr>
          <a:xfrm>
            <a:off x="4791075" y="1657350"/>
            <a:ext cx="85725" cy="857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Rectangle 36">
            <a:extLst>
              <a:ext uri="{FF2B5EF4-FFF2-40B4-BE49-F238E27FC236}">
                <a16:creationId xmlns:a16="http://schemas.microsoft.com/office/drawing/2014/main" id="{91F7B188-3CF4-4362-9781-57FB13E829B8}"/>
              </a:ext>
            </a:extLst>
          </xdr:cNvPr>
          <xdr:cNvSpPr/>
        </xdr:nvSpPr>
        <xdr:spPr>
          <a:xfrm flipH="1">
            <a:off x="5724525" y="1647824"/>
            <a:ext cx="85724" cy="104775"/>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sp macro="" textlink="">
        <xdr:nvSpPr>
          <xdr:cNvPr id="40" name="Rectangle 39">
            <a:extLst>
              <a:ext uri="{FF2B5EF4-FFF2-40B4-BE49-F238E27FC236}">
                <a16:creationId xmlns:a16="http://schemas.microsoft.com/office/drawing/2014/main" id="{C05CC778-CE43-411E-8225-D6B7769D1844}"/>
              </a:ext>
            </a:extLst>
          </xdr:cNvPr>
          <xdr:cNvSpPr/>
        </xdr:nvSpPr>
        <xdr:spPr>
          <a:xfrm rot="5400000">
            <a:off x="2181225" y="4086225"/>
            <a:ext cx="85725" cy="857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Rectangle 41">
            <a:extLst>
              <a:ext uri="{FF2B5EF4-FFF2-40B4-BE49-F238E27FC236}">
                <a16:creationId xmlns:a16="http://schemas.microsoft.com/office/drawing/2014/main" id="{E3CE2531-4F1F-46DD-8431-3B4182367C9F}"/>
              </a:ext>
            </a:extLst>
          </xdr:cNvPr>
          <xdr:cNvSpPr/>
        </xdr:nvSpPr>
        <xdr:spPr>
          <a:xfrm rot="5400000">
            <a:off x="2181225" y="3905250"/>
            <a:ext cx="85725" cy="85725"/>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6" name="Chart 45">
            <a:extLst>
              <a:ext uri="{FF2B5EF4-FFF2-40B4-BE49-F238E27FC236}">
                <a16:creationId xmlns:a16="http://schemas.microsoft.com/office/drawing/2014/main" id="{D7F4AF53-D18C-4708-9638-21627D9C2E92}"/>
              </a:ext>
            </a:extLst>
          </xdr:cNvPr>
          <xdr:cNvGraphicFramePr>
            <a:graphicFrameLocks/>
          </xdr:cNvGraphicFramePr>
        </xdr:nvGraphicFramePr>
        <xdr:xfrm>
          <a:off x="5715000" y="3895725"/>
          <a:ext cx="4133850" cy="318134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7" name="Rectangle 46">
            <a:extLst>
              <a:ext uri="{FF2B5EF4-FFF2-40B4-BE49-F238E27FC236}">
                <a16:creationId xmlns:a16="http://schemas.microsoft.com/office/drawing/2014/main" id="{B0BE9550-46CE-49DC-8EB1-E9F86FBC7C5B}"/>
              </a:ext>
            </a:extLst>
          </xdr:cNvPr>
          <xdr:cNvSpPr/>
        </xdr:nvSpPr>
        <xdr:spPr>
          <a:xfrm>
            <a:off x="6096000" y="3657600"/>
            <a:ext cx="3638550" cy="723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baseline="0">
                <a:solidFill>
                  <a:srgbClr val="FFC000"/>
                </a:solidFill>
                <a:effectLst/>
                <a:latin typeface="+mn-lt"/>
                <a:ea typeface="+mn-ea"/>
                <a:cs typeface="+mn-cs"/>
              </a:rPr>
              <a:t>Sum of Close,  </a:t>
            </a:r>
            <a:r>
              <a:rPr lang="en-IN" sz="1100" b="1" baseline="0">
                <a:solidFill>
                  <a:schemeClr val="bg1">
                    <a:lumMod val="65000"/>
                  </a:schemeClr>
                </a:solidFill>
                <a:effectLst/>
                <a:latin typeface="+mn-lt"/>
                <a:ea typeface="+mn-ea"/>
                <a:cs typeface="+mn-cs"/>
              </a:rPr>
              <a:t>Sum of Open</a:t>
            </a:r>
            <a:r>
              <a:rPr lang="en-IN" sz="1100" b="1" baseline="0">
                <a:solidFill>
                  <a:schemeClr val="bg1">
                    <a:lumMod val="65000"/>
                  </a:schemeClr>
                </a:solidFill>
              </a:rPr>
              <a:t> , </a:t>
            </a:r>
            <a:r>
              <a:rPr lang="en-IN" sz="1100" b="1" baseline="0">
                <a:solidFill>
                  <a:schemeClr val="accent2"/>
                </a:solidFill>
              </a:rPr>
              <a:t>Sum of 52W High ,</a:t>
            </a:r>
            <a:r>
              <a:rPr lang="en-IN" sz="1100" b="1" baseline="0">
                <a:solidFill>
                  <a:schemeClr val="bg1">
                    <a:lumMod val="65000"/>
                  </a:schemeClr>
                </a:solidFill>
              </a:rPr>
              <a:t> </a:t>
            </a:r>
            <a:r>
              <a:rPr lang="en-IN" sz="1100" b="1" baseline="0">
                <a:solidFill>
                  <a:srgbClr val="0070C0"/>
                </a:solidFill>
              </a:rPr>
              <a:t>52W Low </a:t>
            </a:r>
          </a:p>
          <a:p>
            <a:pPr algn="ctr"/>
            <a:r>
              <a:rPr lang="en-IN" sz="1050" b="1" baseline="0">
                <a:solidFill>
                  <a:sysClr val="windowText" lastClr="000000"/>
                </a:solidFill>
              </a:rPr>
              <a:t>By Day </a:t>
            </a:r>
            <a:endParaRPr lang="en-IN" sz="1050" b="1">
              <a:solidFill>
                <a:sysClr val="windowText" lastClr="000000"/>
              </a:solidFill>
            </a:endParaRPr>
          </a:p>
        </xdr:txBody>
      </xdr:sp>
      <xdr:graphicFrame macro="">
        <xdr:nvGraphicFramePr>
          <xdr:cNvPr id="48" name="Chart 47">
            <a:extLst>
              <a:ext uri="{FF2B5EF4-FFF2-40B4-BE49-F238E27FC236}">
                <a16:creationId xmlns:a16="http://schemas.microsoft.com/office/drawing/2014/main" id="{59B02897-37C8-4785-907E-C8F80A6E9648}"/>
              </a:ext>
            </a:extLst>
          </xdr:cNvPr>
          <xdr:cNvGraphicFramePr>
            <a:graphicFrameLocks/>
          </xdr:cNvGraphicFramePr>
        </xdr:nvGraphicFramePr>
        <xdr:xfrm>
          <a:off x="238126" y="3971925"/>
          <a:ext cx="4895850" cy="280987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9" name="Rectangle 48">
            <a:extLst>
              <a:ext uri="{FF2B5EF4-FFF2-40B4-BE49-F238E27FC236}">
                <a16:creationId xmlns:a16="http://schemas.microsoft.com/office/drawing/2014/main" id="{0BAEAE53-2E39-4E81-A849-15C1D277C78A}"/>
              </a:ext>
            </a:extLst>
          </xdr:cNvPr>
          <xdr:cNvSpPr/>
        </xdr:nvSpPr>
        <xdr:spPr>
          <a:xfrm>
            <a:off x="276225" y="3629025"/>
            <a:ext cx="4924425" cy="723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ysClr val="windowText" lastClr="000000"/>
                </a:solidFill>
              </a:rPr>
              <a:t>Daily</a:t>
            </a:r>
            <a:r>
              <a:rPr lang="en-IN" sz="1200" b="1" baseline="0">
                <a:solidFill>
                  <a:sysClr val="windowText" lastClr="000000"/>
                </a:solidFill>
              </a:rPr>
              <a:t> Totals By</a:t>
            </a:r>
          </a:p>
          <a:p>
            <a:pPr algn="ctr"/>
            <a:r>
              <a:rPr lang="en-IN" sz="1100" b="1" baseline="0">
                <a:solidFill>
                  <a:schemeClr val="accent2">
                    <a:lumMod val="75000"/>
                  </a:schemeClr>
                </a:solidFill>
                <a:effectLst/>
                <a:latin typeface="+mn-lt"/>
                <a:ea typeface="+mn-ea"/>
                <a:cs typeface="+mn-cs"/>
              </a:rPr>
              <a:t>Sum of Close</a:t>
            </a:r>
          </a:p>
          <a:p>
            <a:pPr algn="ctr"/>
            <a:r>
              <a:rPr lang="en-IN" sz="1100" b="1" baseline="0">
                <a:solidFill>
                  <a:srgbClr val="0070C0"/>
                </a:solidFill>
                <a:effectLst/>
                <a:latin typeface="+mn-lt"/>
                <a:ea typeface="+mn-ea"/>
                <a:cs typeface="+mn-cs"/>
              </a:rPr>
              <a:t>Sum of Open</a:t>
            </a:r>
            <a:r>
              <a:rPr lang="en-IN" sz="1050" b="1" baseline="0">
                <a:solidFill>
                  <a:srgbClr val="0070C0"/>
                </a:solidFill>
              </a:rPr>
              <a:t>  </a:t>
            </a:r>
            <a:endParaRPr lang="en-IN" sz="1050" b="1">
              <a:solidFill>
                <a:srgbClr val="0070C0"/>
              </a:solidFill>
            </a:endParaRPr>
          </a:p>
        </xdr:txBody>
      </xdr:sp>
      <xdr:graphicFrame macro="">
        <xdr:nvGraphicFramePr>
          <xdr:cNvPr id="50" name="Chart 49">
            <a:extLst>
              <a:ext uri="{FF2B5EF4-FFF2-40B4-BE49-F238E27FC236}">
                <a16:creationId xmlns:a16="http://schemas.microsoft.com/office/drawing/2014/main" id="{1EBF1D51-A2E6-4904-AF1B-929BD1F2401A}"/>
              </a:ext>
            </a:extLst>
          </xdr:cNvPr>
          <xdr:cNvGraphicFramePr>
            <a:graphicFrameLocks/>
          </xdr:cNvGraphicFramePr>
        </xdr:nvGraphicFramePr>
        <xdr:xfrm>
          <a:off x="6343650" y="1981200"/>
          <a:ext cx="3600450" cy="1628774"/>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51" name="Rectangle 50">
            <a:extLst>
              <a:ext uri="{FF2B5EF4-FFF2-40B4-BE49-F238E27FC236}">
                <a16:creationId xmlns:a16="http://schemas.microsoft.com/office/drawing/2014/main" id="{76EF2687-6338-433E-BB5E-2D12A2A759BB}"/>
              </a:ext>
            </a:extLst>
          </xdr:cNvPr>
          <xdr:cNvSpPr/>
        </xdr:nvSpPr>
        <xdr:spPr>
          <a:xfrm>
            <a:off x="6334125" y="1514475"/>
            <a:ext cx="3714750" cy="5429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50" b="1">
                <a:solidFill>
                  <a:sysClr val="windowText" lastClr="000000"/>
                </a:solidFill>
              </a:rPr>
              <a:t>Monthly Totals: Aggregating</a:t>
            </a:r>
            <a:r>
              <a:rPr lang="en-IN" sz="1050" b="1" baseline="0">
                <a:solidFill>
                  <a:sysClr val="windowText" lastClr="000000"/>
                </a:solidFill>
              </a:rPr>
              <a:t>       </a:t>
            </a:r>
            <a:r>
              <a:rPr lang="en-IN" sz="1050" b="1">
                <a:solidFill>
                  <a:sysClr val="windowText" lastClr="000000"/>
                </a:solidFill>
              </a:rPr>
              <a:t>52W High</a:t>
            </a:r>
            <a:r>
              <a:rPr lang="en-IN" sz="1050" b="1" baseline="0">
                <a:solidFill>
                  <a:sysClr val="windowText" lastClr="000000"/>
                </a:solidFill>
              </a:rPr>
              <a:t>,     Low and  Voluman</a:t>
            </a:r>
            <a:endParaRPr lang="en-IN" sz="1050" b="1">
              <a:solidFill>
                <a:sysClr val="windowText" lastClr="000000"/>
              </a:solidFill>
            </a:endParaRPr>
          </a:p>
        </xdr:txBody>
      </xdr:sp>
      <xdr:sp macro="" textlink="">
        <xdr:nvSpPr>
          <xdr:cNvPr id="52" name="Rectangle 51">
            <a:extLst>
              <a:ext uri="{FF2B5EF4-FFF2-40B4-BE49-F238E27FC236}">
                <a16:creationId xmlns:a16="http://schemas.microsoft.com/office/drawing/2014/main" id="{4623BC33-2947-4472-911A-A817D538A68F}"/>
              </a:ext>
            </a:extLst>
          </xdr:cNvPr>
          <xdr:cNvSpPr/>
        </xdr:nvSpPr>
        <xdr:spPr>
          <a:xfrm rot="5400000">
            <a:off x="8343900" y="1600200"/>
            <a:ext cx="85725" cy="857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Rectangle 52">
            <a:extLst>
              <a:ext uri="{FF2B5EF4-FFF2-40B4-BE49-F238E27FC236}">
                <a16:creationId xmlns:a16="http://schemas.microsoft.com/office/drawing/2014/main" id="{9BCEFFC1-BFEE-4B5E-86CE-AFB68D7EE88C}"/>
              </a:ext>
            </a:extLst>
          </xdr:cNvPr>
          <xdr:cNvSpPr/>
        </xdr:nvSpPr>
        <xdr:spPr>
          <a:xfrm rot="5400000">
            <a:off x="9096375" y="1590675"/>
            <a:ext cx="85725" cy="85725"/>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4" name="Rectangle 53">
            <a:extLst>
              <a:ext uri="{FF2B5EF4-FFF2-40B4-BE49-F238E27FC236}">
                <a16:creationId xmlns:a16="http://schemas.microsoft.com/office/drawing/2014/main" id="{91EAED4B-2DF2-4030-9657-30EE1C671AFB}"/>
              </a:ext>
            </a:extLst>
          </xdr:cNvPr>
          <xdr:cNvSpPr/>
        </xdr:nvSpPr>
        <xdr:spPr>
          <a:xfrm rot="5400000">
            <a:off x="7772400" y="1771650"/>
            <a:ext cx="85725" cy="85725"/>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5" name="Chart 54">
            <a:extLst>
              <a:ext uri="{FF2B5EF4-FFF2-40B4-BE49-F238E27FC236}">
                <a16:creationId xmlns:a16="http://schemas.microsoft.com/office/drawing/2014/main" id="{ACD373AF-B0EA-4536-A817-92ED0DF3746E}"/>
              </a:ext>
            </a:extLst>
          </xdr:cNvPr>
          <xdr:cNvGraphicFramePr>
            <a:graphicFrameLocks/>
          </xdr:cNvGraphicFramePr>
        </xdr:nvGraphicFramePr>
        <xdr:xfrm>
          <a:off x="10001250" y="2133598"/>
          <a:ext cx="2790825" cy="4629151"/>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56" name="Rectangle 55">
            <a:extLst>
              <a:ext uri="{FF2B5EF4-FFF2-40B4-BE49-F238E27FC236}">
                <a16:creationId xmlns:a16="http://schemas.microsoft.com/office/drawing/2014/main" id="{219C4A93-2FAF-496D-8085-D00E43C887E0}"/>
              </a:ext>
            </a:extLst>
          </xdr:cNvPr>
          <xdr:cNvSpPr/>
        </xdr:nvSpPr>
        <xdr:spPr>
          <a:xfrm>
            <a:off x="10286999" y="1628775"/>
            <a:ext cx="2228851" cy="5429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Sum</a:t>
            </a:r>
            <a:r>
              <a:rPr lang="en-IN" sz="1100" b="1" baseline="0">
                <a:solidFill>
                  <a:sysClr val="windowText" lastClr="000000"/>
                </a:solidFill>
              </a:rPr>
              <a:t> of Volume by Month</a:t>
            </a:r>
            <a:endParaRPr lang="en-IN" sz="1100" b="1">
              <a:solidFill>
                <a:sysClr val="windowText" lastClr="000000"/>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yal P" refreshedDate="45653.799914814816" createdVersion="8" refreshedVersion="8" minRefreshableVersion="3" recordCount="250">
  <cacheSource type="worksheet">
    <worksheetSource name="Table1"/>
  </cacheSource>
  <cacheFields count="20">
    <cacheField name="Date " numFmtId="15">
      <sharedItems containsSemiMixedTypes="0" containsNonDate="0" containsDate="1" containsString="0" minDate="2023-12-27T00:00:00" maxDate="2024-12-28T00:00:00" count="250">
        <d v="2024-12-27T00:00:00"/>
        <d v="2024-12-26T00:00:00"/>
        <d v="2024-12-24T00:00:00"/>
        <d v="2024-12-23T00:00:00"/>
        <d v="2024-12-20T00:00:00"/>
        <d v="2024-12-19T00:00:00"/>
        <d v="2024-12-18T00:00:00"/>
        <d v="2024-12-17T00:00:00"/>
        <d v="2024-12-16T00:00:00"/>
        <d v="2024-12-13T00:00:00"/>
        <d v="2024-12-12T00:00:00"/>
        <d v="2024-12-11T00:00:00"/>
        <d v="2024-12-10T00:00:00"/>
        <d v="2024-12-09T00:00:00"/>
        <d v="2024-12-06T00:00:00"/>
        <d v="2024-12-05T00:00:00"/>
        <d v="2024-12-04T00:00:00"/>
        <d v="2024-12-03T00:00:00"/>
        <d v="2024-12-02T00:00:00"/>
        <d v="2024-11-29T00:00:00"/>
        <d v="2024-11-28T00:00:00"/>
        <d v="2024-11-27T00:00:00"/>
        <d v="2024-11-26T00:00:00"/>
        <d v="2024-11-25T00:00:00"/>
        <d v="2024-11-22T00:00:00"/>
        <d v="2024-11-21T00:00:00"/>
        <d v="2024-11-19T00:00:00"/>
        <d v="2024-11-18T00:00:00"/>
        <d v="2024-11-14T00:00:00"/>
        <d v="2024-11-13T00:00:00"/>
        <d v="2024-11-12T00:00:00"/>
        <d v="2024-11-11T00:00:00"/>
        <d v="2024-11-08T00:00:00"/>
        <d v="2024-11-07T00:00:00"/>
        <d v="2024-11-06T00:00:00"/>
        <d v="2024-11-05T00:00:00"/>
        <d v="2024-11-04T00:00:00"/>
        <d v="2024-11-01T00:00:00"/>
        <d v="2024-10-31T00:00:00"/>
        <d v="2024-10-30T00:00:00"/>
        <d v="2024-10-29T00:00:00"/>
        <d v="2024-10-28T00:00:00"/>
        <d v="2024-10-25T00:00:00"/>
        <d v="2024-10-24T00:00:00"/>
        <d v="2024-10-23T00:00:00"/>
        <d v="2024-10-22T00:00:00"/>
        <d v="2024-10-21T00:00:00"/>
        <d v="2024-10-18T00:00:00"/>
        <d v="2024-10-17T00:00:00"/>
        <d v="2024-10-16T00:00:00"/>
        <d v="2024-10-15T00:00:00"/>
        <d v="2024-10-14T00:00:00"/>
        <d v="2024-10-11T00:00:00"/>
        <d v="2024-10-10T00:00:00"/>
        <d v="2024-10-09T00:00:00"/>
        <d v="2024-10-08T00:00:00"/>
        <d v="2024-10-07T00:00:00"/>
        <d v="2024-10-04T00:00:00"/>
        <d v="2024-10-03T00:00:00"/>
        <d v="2024-10-01T00:00:00"/>
        <d v="2024-09-30T00:00:00"/>
        <d v="2024-09-27T00:00:00"/>
        <d v="2024-09-26T00:00:00"/>
        <d v="2024-09-25T00:00:00"/>
        <d v="2024-09-24T00:00:00"/>
        <d v="2024-09-23T00:00:00"/>
        <d v="2024-09-20T00:00:00"/>
        <d v="2024-09-19T00:00:00"/>
        <d v="2024-09-18T00:00:00"/>
        <d v="2024-09-17T00:00:00"/>
        <d v="2024-09-16T00:00:00"/>
        <d v="2024-09-13T00:00:00"/>
        <d v="2024-09-12T00:00:00"/>
        <d v="2024-09-11T00:00:00"/>
        <d v="2024-09-10T00:00:00"/>
        <d v="2024-09-09T00:00:00"/>
        <d v="2024-09-06T00:00:00"/>
        <d v="2024-09-05T00:00:00"/>
        <d v="2024-09-04T00:00:00"/>
        <d v="2024-09-03T00:00:00"/>
        <d v="2024-09-02T00:00:00"/>
        <d v="2024-08-30T00:00:00"/>
        <d v="2024-08-29T00:00:00"/>
        <d v="2024-08-28T00:00:00"/>
        <d v="2024-08-27T00:00:00"/>
        <d v="2024-08-26T00:00:00"/>
        <d v="2024-08-23T00:00:00"/>
        <d v="2024-08-22T00:00:00"/>
        <d v="2024-08-21T00:00:00"/>
        <d v="2024-08-20T00:00:00"/>
        <d v="2024-08-19T00:00:00"/>
        <d v="2024-08-16T00:00:00"/>
        <d v="2024-08-14T00:00:00"/>
        <d v="2024-08-13T00:00:00"/>
        <d v="2024-08-12T00:00:00"/>
        <d v="2024-08-09T00:00:00"/>
        <d v="2024-08-08T00:00:00"/>
        <d v="2024-08-07T00:00:00"/>
        <d v="2024-08-06T00:00:00"/>
        <d v="2024-08-05T00:00:00"/>
        <d v="2024-08-02T00:00:00"/>
        <d v="2024-08-01T00:00:00"/>
        <d v="2024-07-31T00:00:00"/>
        <d v="2024-07-30T00:00:00"/>
        <d v="2024-07-29T00:00:00"/>
        <d v="2024-07-26T00:00:00"/>
        <d v="2024-07-25T00:00:00"/>
        <d v="2024-07-24T00:00:00"/>
        <d v="2024-07-23T00:00:00"/>
        <d v="2024-07-22T00:00:00"/>
        <d v="2024-07-19T00:00:00"/>
        <d v="2024-07-18T00:00:00"/>
        <d v="2024-07-16T00:00:00"/>
        <d v="2024-07-15T00:00:00"/>
        <d v="2024-07-12T00:00:00"/>
        <d v="2024-07-11T00:00:00"/>
        <d v="2024-07-10T00:00:00"/>
        <d v="2024-07-09T00:00:00"/>
        <d v="2024-07-08T00:00:00"/>
        <d v="2024-07-05T00:00:00"/>
        <d v="2024-07-04T00:00:00"/>
        <d v="2024-07-03T00:00:00"/>
        <d v="2024-07-02T00:00:00"/>
        <d v="2024-07-01T00:00:00"/>
        <d v="2024-06-28T00:00:00"/>
        <d v="2024-06-27T00:00:00"/>
        <d v="2024-06-26T00:00:00"/>
        <d v="2024-06-25T00:00:00"/>
        <d v="2024-06-24T00:00:00"/>
        <d v="2024-06-21T00:00:00"/>
        <d v="2024-06-20T00:00:00"/>
        <d v="2024-06-19T00:00:00"/>
        <d v="2024-06-18T00:00:00"/>
        <d v="2024-06-14T00:00:00"/>
        <d v="2024-06-13T00:00:00"/>
        <d v="2024-06-12T00:00:00"/>
        <d v="2024-06-11T00:00:00"/>
        <d v="2024-06-10T00:00:00"/>
        <d v="2024-06-07T00:00:00"/>
        <d v="2024-06-06T00:00:00"/>
        <d v="2024-06-05T00:00:00"/>
        <d v="2024-06-04T00:00:00"/>
        <d v="2024-06-03T00:00:00"/>
        <d v="2024-05-31T00:00:00"/>
        <d v="2024-05-30T00:00:00"/>
        <d v="2024-05-29T00:00:00"/>
        <d v="2024-05-28T00:00:00"/>
        <d v="2024-05-27T00:00:00"/>
        <d v="2024-05-24T00:00:00"/>
        <d v="2024-05-23T00:00:00"/>
        <d v="2024-05-22T00:00:00"/>
        <d v="2024-05-21T00:00:00"/>
        <d v="2024-05-18T00:00:00"/>
        <d v="2024-05-17T00:00:00"/>
        <d v="2024-05-16T00:00:00"/>
        <d v="2024-05-15T00:00:00"/>
        <d v="2024-05-14T00:00:00"/>
        <d v="2024-05-13T00:00:00"/>
        <d v="2024-05-10T00:00:00"/>
        <d v="2024-05-09T00:00:00"/>
        <d v="2024-05-08T00:00:00"/>
        <d v="2024-05-07T00:00:00"/>
        <d v="2024-05-06T00:00:00"/>
        <d v="2024-05-03T00:00:00"/>
        <d v="2024-05-02T00:00:00"/>
        <d v="2024-04-30T00:00:00"/>
        <d v="2024-04-29T00:00:00"/>
        <d v="2024-04-26T00:00:00"/>
        <d v="2024-04-25T00:00:00"/>
        <d v="2024-04-24T00:00:00"/>
        <d v="2024-04-23T00:00:00"/>
        <d v="2024-04-22T00:00:00"/>
        <d v="2024-04-19T00:00:00"/>
        <d v="2024-04-18T00:00:00"/>
        <d v="2024-04-16T00:00:00"/>
        <d v="2024-04-15T00:00:00"/>
        <d v="2024-04-12T00:00:00"/>
        <d v="2024-04-10T00:00:00"/>
        <d v="2024-04-09T00:00:00"/>
        <d v="2024-04-08T00:00:00"/>
        <d v="2024-04-05T00:00:00"/>
        <d v="2024-04-04T00:00:00"/>
        <d v="2024-04-03T00:00:00"/>
        <d v="2024-04-02T00:00:00"/>
        <d v="2024-04-01T00:00:00"/>
        <d v="2024-03-28T00:00:00"/>
        <d v="2024-03-27T00:00:00"/>
        <d v="2024-03-26T00:00:00"/>
        <d v="2024-03-22T00:00:00"/>
        <d v="2024-03-21T00:00:00"/>
        <d v="2024-03-20T00:00:00"/>
        <d v="2024-03-19T00:00:00"/>
        <d v="2024-03-18T00:00:00"/>
        <d v="2024-03-15T00:00:00"/>
        <d v="2024-03-14T00:00:00"/>
        <d v="2024-03-13T00:00:00"/>
        <d v="2024-03-12T00:00:00"/>
        <d v="2024-03-11T00:00:00"/>
        <d v="2024-03-07T00:00:00"/>
        <d v="2024-03-06T00:00:00"/>
        <d v="2024-03-05T00:00:00"/>
        <d v="2024-03-04T00:00:00"/>
        <d v="2024-03-02T00:00:00"/>
        <d v="2024-03-01T00:00:00"/>
        <d v="2024-02-29T00:00:00"/>
        <d v="2024-02-28T00:00:00"/>
        <d v="2024-02-27T00:00:00"/>
        <d v="2024-02-26T00:00:00"/>
        <d v="2024-02-23T00:00:00"/>
        <d v="2024-02-22T00:00:00"/>
        <d v="2024-02-21T00:00:00"/>
        <d v="2024-02-20T00:00:00"/>
        <d v="2024-02-19T00:00:00"/>
        <d v="2024-02-16T00:00:00"/>
        <d v="2024-02-15T00:00:00"/>
        <d v="2024-02-14T00:00:00"/>
        <d v="2024-02-13T00:00:00"/>
        <d v="2024-02-12T00:00:00"/>
        <d v="2024-02-09T00:00:00"/>
        <d v="2024-02-08T00:00:00"/>
        <d v="2024-02-07T00:00:00"/>
        <d v="2024-02-06T00:00:00"/>
        <d v="2024-02-05T00:00:00"/>
        <d v="2024-02-02T00:00:00"/>
        <d v="2024-02-01T00:00:00"/>
        <d v="2024-01-31T00:00:00"/>
        <d v="2024-01-30T00:00:00"/>
        <d v="2024-01-29T00:00:00"/>
        <d v="2024-01-25T00:00:00"/>
        <d v="2024-01-24T00:00:00"/>
        <d v="2024-01-23T00:00:00"/>
        <d v="2024-01-20T00:00:00"/>
        <d v="2024-01-19T00:00:00"/>
        <d v="2024-01-18T00:00:00"/>
        <d v="2024-01-17T00:00:00"/>
        <d v="2024-01-16T00:00:00"/>
        <d v="2024-01-15T00:00:00"/>
        <d v="2024-01-12T00:00:00"/>
        <d v="2024-01-11T00:00:00"/>
        <d v="2024-01-10T00:00:00"/>
        <d v="2024-01-09T00:00:00"/>
        <d v="2024-01-08T00:00:00"/>
        <d v="2024-01-05T00:00:00"/>
        <d v="2024-01-04T00:00:00"/>
        <d v="2024-01-03T00:00:00"/>
        <d v="2024-01-02T00:00:00"/>
        <d v="2024-01-01T00:00:00"/>
        <d v="2023-12-29T00:00:00"/>
        <d v="2023-12-28T00:00:00"/>
        <d v="2023-12-27T00:00:00"/>
      </sharedItems>
      <fieldGroup par="19"/>
    </cacheField>
    <cacheField name="Days" numFmtId="15">
      <sharedItems count="6">
        <s v="Friday"/>
        <s v="Thursday"/>
        <s v="Tuesday"/>
        <s v="Monday"/>
        <s v="Wednesday"/>
        <s v="Saturday"/>
      </sharedItems>
    </cacheField>
    <cacheField name="Months" numFmtId="15">
      <sharedItems count="12">
        <s v="December"/>
        <s v="November"/>
        <s v="October"/>
        <s v="September"/>
        <s v="August"/>
        <s v="July"/>
        <s v="June"/>
        <s v="May"/>
        <s v="April"/>
        <s v="March"/>
        <s v="February"/>
        <s v="January"/>
      </sharedItems>
    </cacheField>
    <cacheField name="Quarter" numFmtId="15">
      <sharedItems count="4">
        <s v="Q4"/>
        <s v="Q3"/>
        <s v="Q2"/>
        <s v="Q1"/>
      </sharedItems>
    </cacheField>
    <cacheField name="Year" numFmtId="15">
      <sharedItems count="2">
        <s v="2024"/>
        <s v="2023"/>
      </sharedItems>
    </cacheField>
    <cacheField name="series " numFmtId="0">
      <sharedItems/>
    </cacheField>
    <cacheField name="OPEN " numFmtId="2">
      <sharedItems containsSemiMixedTypes="0" containsString="0" containsNumber="1" minValue="894.95" maxValue="1263"/>
    </cacheField>
    <cacheField name="HIGH " numFmtId="2">
      <sharedItems containsSemiMixedTypes="0" containsString="0" containsNumber="1" minValue="906" maxValue="1269"/>
    </cacheField>
    <cacheField name="LOW " numFmtId="2">
      <sharedItems containsSemiMixedTypes="0" containsString="0" containsNumber="1" minValue="882.9" maxValue="1217.4000000000001"/>
    </cacheField>
    <cacheField name="PREV. CLOSE " numFmtId="2">
      <sharedItems containsSemiMixedTypes="0" containsString="0" containsNumber="1" minValue="889.45" maxValue="1261.55"/>
    </cacheField>
    <cacheField name="ltp " numFmtId="2">
      <sharedItems containsSemiMixedTypes="0" containsString="0" containsNumber="1" minValue="894.45" maxValue="1265"/>
    </cacheField>
    <cacheField name="close " numFmtId="2">
      <sharedItems containsSemiMixedTypes="0" containsString="0" containsNumber="1" minValue="889.45" maxValue="1261.55"/>
    </cacheField>
    <cacheField name="vwap " numFmtId="2">
      <sharedItems containsSemiMixedTypes="0" containsString="0" containsNumber="1" minValue="897.62" maxValue="1246.4100000000001"/>
    </cacheField>
    <cacheField name="52W H " numFmtId="2">
      <sharedItems containsSemiMixedTypes="0" containsString="0" containsNumber="1" minValue="1029" maxValue="1269" count="14">
        <n v="1269"/>
        <n v="1268.9000000000001"/>
        <n v="1223"/>
        <n v="1214"/>
        <n v="1213.6500000000001"/>
        <n v="1205"/>
        <n v="1190.95"/>
        <n v="1165.55"/>
        <n v="1131.1500000000001"/>
        <n v="1128.5999999999999"/>
        <n v="1103.05"/>
        <n v="1094"/>
        <n v="1050"/>
        <n v="1029"/>
      </sharedItems>
    </cacheField>
    <cacheField name="52W L " numFmtId="2">
      <sharedItems containsSemiMixedTypes="0" containsString="0" containsNumber="1" minValue="686.6" maxValue="906" count="21">
        <n v="882.9"/>
        <n v="900"/>
        <n v="900.5"/>
        <n v="906"/>
        <n v="896.5"/>
        <n v="880.2"/>
        <n v="872"/>
        <n v="866.8"/>
        <n v="855"/>
        <n v="854.75"/>
        <n v="837"/>
        <n v="828.25"/>
        <n v="822"/>
        <n v="799.35"/>
        <n v="784.45"/>
        <n v="760.2"/>
        <n v="756.45"/>
        <n v="706"/>
        <n v="696.45"/>
        <n v="690"/>
        <n v="686.6"/>
      </sharedItems>
    </cacheField>
    <cacheField name="VOLUME " numFmtId="2">
      <sharedItems containsSemiMixedTypes="0" containsString="0" containsNumber="1" containsInteger="1" minValue="70507" maxValue="11484692"/>
    </cacheField>
    <cacheField name="No of trades " numFmtId="2">
      <sharedItems containsSemiMixedTypes="0" containsString="0" containsNumber="1" containsInteger="1" minValue="4162" maxValue="319862"/>
    </cacheField>
    <cacheField name="Months (Date )" numFmtId="0" databaseField="0">
      <fieldGroup base="0">
        <rangePr groupBy="months" startDate="2023-12-27T00:00:00" endDate="2024-12-28T00:00:00"/>
        <groupItems count="14">
          <s v="&lt;27-12-2023"/>
          <s v="Jan"/>
          <s v="Feb"/>
          <s v="Mar"/>
          <s v="Apr"/>
          <s v="May"/>
          <s v="Jun"/>
          <s v="Jul"/>
          <s v="Aug"/>
          <s v="Sep"/>
          <s v="Oct"/>
          <s v="Nov"/>
          <s v="Dec"/>
          <s v="&gt;28-12-2024"/>
        </groupItems>
      </fieldGroup>
    </cacheField>
    <cacheField name="Quarters (Date )" numFmtId="0" databaseField="0">
      <fieldGroup base="0">
        <rangePr groupBy="quarters" startDate="2023-12-27T00:00:00" endDate="2024-12-28T00:00:00"/>
        <groupItems count="6">
          <s v="&lt;27-12-2023"/>
          <s v="Qtr1"/>
          <s v="Qtr2"/>
          <s v="Qtr3"/>
          <s v="Qtr4"/>
          <s v="&gt;28-12-2024"/>
        </groupItems>
      </fieldGroup>
    </cacheField>
    <cacheField name="Years (Date )" numFmtId="0" databaseField="0">
      <fieldGroup base="0">
        <rangePr groupBy="years" startDate="2023-12-27T00:00:00" endDate="2024-12-28T00:00:00"/>
        <groupItems count="4">
          <s v="&lt;27-12-2023"/>
          <s v="2023"/>
          <s v="2024"/>
          <s v="&gt;28-12-2024"/>
        </groupItems>
      </fieldGroup>
    </cacheField>
  </cacheFields>
  <extLst>
    <ext xmlns:x14="http://schemas.microsoft.com/office/spreadsheetml/2009/9/main" uri="{725AE2AE-9491-48be-B2B4-4EB974FC3084}">
      <x14:pivotCacheDefinition pivotCacheId="646674969"/>
    </ext>
  </extLst>
</pivotCacheDefinition>
</file>

<file path=xl/pivotCache/pivotCacheRecords1.xml><?xml version="1.0" encoding="utf-8"?>
<pivotCacheRecords xmlns="http://schemas.openxmlformats.org/spreadsheetml/2006/main" xmlns:r="http://schemas.openxmlformats.org/officeDocument/2006/relationships" count="250">
  <r>
    <x v="0"/>
    <x v="0"/>
    <x v="0"/>
    <x v="0"/>
    <x v="0"/>
    <s v="EQ"/>
    <n v="902"/>
    <n v="911.4"/>
    <n v="899"/>
    <n v="900.95"/>
    <n v="906.9"/>
    <n v="907.95"/>
    <n v="906.92"/>
    <x v="0"/>
    <x v="0"/>
    <n v="870974"/>
    <n v="40906"/>
  </r>
  <r>
    <x v="1"/>
    <x v="1"/>
    <x v="0"/>
    <x v="0"/>
    <x v="0"/>
    <s v="EQ"/>
    <n v="908"/>
    <n v="911.35"/>
    <n v="898.6"/>
    <n v="907.3"/>
    <n v="900"/>
    <n v="900.95"/>
    <n v="903.51"/>
    <x v="0"/>
    <x v="0"/>
    <n v="595956"/>
    <n v="42475"/>
  </r>
  <r>
    <x v="2"/>
    <x v="2"/>
    <x v="0"/>
    <x v="0"/>
    <x v="0"/>
    <s v="EQ"/>
    <n v="904.95"/>
    <n v="912.95"/>
    <n v="896.8"/>
    <n v="902.75"/>
    <n v="905"/>
    <n v="907.3"/>
    <n v="907.84"/>
    <x v="0"/>
    <x v="0"/>
    <n v="1038280"/>
    <n v="38242"/>
  </r>
  <r>
    <x v="3"/>
    <x v="3"/>
    <x v="0"/>
    <x v="0"/>
    <x v="0"/>
    <s v="EQ"/>
    <n v="894.95"/>
    <n v="906"/>
    <n v="890"/>
    <n v="889.45"/>
    <n v="900.4"/>
    <n v="902.75"/>
    <n v="898.31"/>
    <x v="0"/>
    <x v="0"/>
    <n v="1054695"/>
    <n v="54923"/>
  </r>
  <r>
    <x v="4"/>
    <x v="0"/>
    <x v="0"/>
    <x v="0"/>
    <x v="0"/>
    <s v="EQ"/>
    <n v="907"/>
    <n v="916.5"/>
    <n v="882.9"/>
    <n v="907.1"/>
    <n v="894.45"/>
    <n v="889.45"/>
    <n v="897.62"/>
    <x v="0"/>
    <x v="0"/>
    <n v="2441036"/>
    <n v="76349"/>
  </r>
  <r>
    <x v="5"/>
    <x v="1"/>
    <x v="0"/>
    <x v="0"/>
    <x v="0"/>
    <s v="EQ"/>
    <n v="908"/>
    <n v="918"/>
    <n v="901.1"/>
    <n v="909.35"/>
    <n v="907"/>
    <n v="907.1"/>
    <n v="911.1"/>
    <x v="0"/>
    <x v="1"/>
    <n v="2589001"/>
    <n v="81315"/>
  </r>
  <r>
    <x v="6"/>
    <x v="4"/>
    <x v="0"/>
    <x v="0"/>
    <x v="0"/>
    <s v="EQ"/>
    <n v="905"/>
    <n v="916.9"/>
    <n v="904.45"/>
    <n v="904.9"/>
    <n v="909.9"/>
    <n v="909.35"/>
    <n v="911.11"/>
    <x v="0"/>
    <x v="1"/>
    <n v="1154541"/>
    <n v="47012"/>
  </r>
  <r>
    <x v="7"/>
    <x v="2"/>
    <x v="0"/>
    <x v="0"/>
    <x v="0"/>
    <s v="EQ"/>
    <n v="920.35"/>
    <n v="922"/>
    <n v="900"/>
    <n v="920.35"/>
    <n v="903"/>
    <n v="904.9"/>
    <n v="907.16"/>
    <x v="0"/>
    <x v="1"/>
    <n v="1597108"/>
    <n v="83975"/>
  </r>
  <r>
    <x v="8"/>
    <x v="3"/>
    <x v="0"/>
    <x v="0"/>
    <x v="0"/>
    <s v="EQ"/>
    <n v="929.7"/>
    <n v="934.65"/>
    <n v="917"/>
    <n v="929.7"/>
    <n v="920"/>
    <n v="920.35"/>
    <n v="922.86"/>
    <x v="0"/>
    <x v="2"/>
    <n v="848667"/>
    <n v="47563"/>
  </r>
  <r>
    <x v="9"/>
    <x v="0"/>
    <x v="0"/>
    <x v="0"/>
    <x v="0"/>
    <s v="EQ"/>
    <n v="919.25"/>
    <n v="931"/>
    <n v="907.4"/>
    <n v="921.25"/>
    <n v="929"/>
    <n v="929.7"/>
    <n v="921.91"/>
    <x v="0"/>
    <x v="2"/>
    <n v="1278151"/>
    <n v="66381"/>
  </r>
  <r>
    <x v="10"/>
    <x v="1"/>
    <x v="0"/>
    <x v="0"/>
    <x v="0"/>
    <s v="EQ"/>
    <n v="937"/>
    <n v="938.45"/>
    <n v="916"/>
    <n v="935.05"/>
    <n v="922"/>
    <n v="921.25"/>
    <n v="920.81"/>
    <x v="0"/>
    <x v="2"/>
    <n v="1913140"/>
    <n v="82904"/>
  </r>
  <r>
    <x v="11"/>
    <x v="4"/>
    <x v="0"/>
    <x v="0"/>
    <x v="0"/>
    <s v="EQ"/>
    <n v="931.4"/>
    <n v="942.95"/>
    <n v="929.4"/>
    <n v="926.75"/>
    <n v="934.6"/>
    <n v="935.05"/>
    <n v="936.71"/>
    <x v="0"/>
    <x v="2"/>
    <n v="1356603"/>
    <n v="59234"/>
  </r>
  <r>
    <x v="12"/>
    <x v="2"/>
    <x v="0"/>
    <x v="0"/>
    <x v="0"/>
    <s v="EQ"/>
    <n v="938.5"/>
    <n v="938.6"/>
    <n v="925.2"/>
    <n v="933.95"/>
    <n v="929.3"/>
    <n v="926.75"/>
    <n v="929.37"/>
    <x v="0"/>
    <x v="2"/>
    <n v="1990270"/>
    <n v="62205"/>
  </r>
  <r>
    <x v="13"/>
    <x v="3"/>
    <x v="0"/>
    <x v="0"/>
    <x v="0"/>
    <s v="EQ"/>
    <n v="974"/>
    <n v="974"/>
    <n v="931.5"/>
    <n v="974.45"/>
    <n v="934.2"/>
    <n v="933.95"/>
    <n v="938.12"/>
    <x v="0"/>
    <x v="2"/>
    <n v="3679131"/>
    <n v="106541"/>
  </r>
  <r>
    <x v="14"/>
    <x v="0"/>
    <x v="0"/>
    <x v="0"/>
    <x v="0"/>
    <s v="EQ"/>
    <n v="970"/>
    <n v="976.4"/>
    <n v="964.1"/>
    <n v="966.45"/>
    <n v="975.5"/>
    <n v="974.45"/>
    <n v="972.45"/>
    <x v="0"/>
    <x v="2"/>
    <n v="1893714"/>
    <n v="51299"/>
  </r>
  <r>
    <x v="15"/>
    <x v="1"/>
    <x v="0"/>
    <x v="0"/>
    <x v="0"/>
    <s v="EQ"/>
    <n v="965"/>
    <n v="970.95"/>
    <n v="946.25"/>
    <n v="961.2"/>
    <n v="965.8"/>
    <n v="966.45"/>
    <n v="962.37"/>
    <x v="0"/>
    <x v="2"/>
    <n v="2043341"/>
    <n v="101787"/>
  </r>
  <r>
    <x v="16"/>
    <x v="4"/>
    <x v="0"/>
    <x v="0"/>
    <x v="0"/>
    <s v="EQ"/>
    <n v="956"/>
    <n v="963.85"/>
    <n v="949.65"/>
    <n v="955"/>
    <n v="960.2"/>
    <n v="961.2"/>
    <n v="958.88"/>
    <x v="0"/>
    <x v="2"/>
    <n v="1236061"/>
    <n v="50537"/>
  </r>
  <r>
    <x v="17"/>
    <x v="2"/>
    <x v="0"/>
    <x v="0"/>
    <x v="0"/>
    <s v="EQ"/>
    <n v="958.05"/>
    <n v="959.75"/>
    <n v="948.65"/>
    <n v="957"/>
    <n v="955.9"/>
    <n v="955"/>
    <n v="953.18"/>
    <x v="0"/>
    <x v="2"/>
    <n v="1346981"/>
    <n v="93274"/>
  </r>
  <r>
    <x v="18"/>
    <x v="3"/>
    <x v="0"/>
    <x v="0"/>
    <x v="0"/>
    <s v="EQ"/>
    <n v="958.65"/>
    <n v="962.85"/>
    <n v="947.3"/>
    <n v="958.65"/>
    <n v="956.15"/>
    <n v="957"/>
    <n v="954.73"/>
    <x v="0"/>
    <x v="2"/>
    <n v="916920"/>
    <n v="52790"/>
  </r>
  <r>
    <x v="19"/>
    <x v="0"/>
    <x v="1"/>
    <x v="0"/>
    <x v="0"/>
    <s v="EQ"/>
    <n v="941.8"/>
    <n v="964.4"/>
    <n v="941.5"/>
    <n v="941.05"/>
    <n v="958.9"/>
    <n v="958.65"/>
    <n v="958.53"/>
    <x v="0"/>
    <x v="2"/>
    <n v="1482253"/>
    <n v="63521"/>
  </r>
  <r>
    <x v="20"/>
    <x v="1"/>
    <x v="1"/>
    <x v="0"/>
    <x v="0"/>
    <s v="EQ"/>
    <n v="960"/>
    <n v="972.7"/>
    <n v="938.3"/>
    <n v="960.05"/>
    <n v="945.8"/>
    <n v="941.05"/>
    <n v="950.23"/>
    <x v="0"/>
    <x v="2"/>
    <n v="1834887"/>
    <n v="114123"/>
  </r>
  <r>
    <x v="21"/>
    <x v="4"/>
    <x v="1"/>
    <x v="0"/>
    <x v="0"/>
    <s v="EQ"/>
    <n v="964"/>
    <n v="965.1"/>
    <n v="952.7"/>
    <n v="963.55"/>
    <n v="961.25"/>
    <n v="960.05"/>
    <n v="958.63"/>
    <x v="0"/>
    <x v="2"/>
    <n v="786040"/>
    <n v="46046"/>
  </r>
  <r>
    <x v="22"/>
    <x v="2"/>
    <x v="1"/>
    <x v="0"/>
    <x v="0"/>
    <s v="EQ"/>
    <n v="960"/>
    <n v="967.45"/>
    <n v="951.95"/>
    <n v="955.7"/>
    <n v="963.45"/>
    <n v="963.55"/>
    <n v="961.49"/>
    <x v="0"/>
    <x v="2"/>
    <n v="638057"/>
    <n v="37828"/>
  </r>
  <r>
    <x v="23"/>
    <x v="3"/>
    <x v="1"/>
    <x v="0"/>
    <x v="0"/>
    <s v="EQ"/>
    <n v="950"/>
    <n v="962.75"/>
    <n v="946.6"/>
    <n v="945.2"/>
    <n v="955.6"/>
    <n v="955.7"/>
    <n v="955.62"/>
    <x v="0"/>
    <x v="2"/>
    <n v="2468847"/>
    <n v="74102"/>
  </r>
  <r>
    <x v="24"/>
    <x v="0"/>
    <x v="1"/>
    <x v="0"/>
    <x v="0"/>
    <s v="EQ"/>
    <n v="916.25"/>
    <n v="948.5"/>
    <n v="912.85"/>
    <n v="911.7"/>
    <n v="943"/>
    <n v="945.2"/>
    <n v="938.93"/>
    <x v="0"/>
    <x v="2"/>
    <n v="1427895"/>
    <n v="73495"/>
  </r>
  <r>
    <x v="25"/>
    <x v="1"/>
    <x v="1"/>
    <x v="0"/>
    <x v="0"/>
    <s v="EQ"/>
    <n v="917.15"/>
    <n v="922"/>
    <n v="900.5"/>
    <n v="917.15"/>
    <n v="913.5"/>
    <n v="911.7"/>
    <n v="911.31"/>
    <x v="0"/>
    <x v="2"/>
    <n v="1550618"/>
    <n v="90152"/>
  </r>
  <r>
    <x v="26"/>
    <x v="2"/>
    <x v="1"/>
    <x v="0"/>
    <x v="0"/>
    <s v="EQ"/>
    <n v="935"/>
    <n v="940.5"/>
    <n v="915.05"/>
    <n v="930.75"/>
    <n v="917.65"/>
    <n v="917.15"/>
    <n v="928.96"/>
    <x v="0"/>
    <x v="3"/>
    <n v="1844903"/>
    <n v="73737"/>
  </r>
  <r>
    <x v="27"/>
    <x v="3"/>
    <x v="1"/>
    <x v="0"/>
    <x v="0"/>
    <s v="EQ"/>
    <n v="929.8"/>
    <n v="942.5"/>
    <n v="916"/>
    <n v="925"/>
    <n v="932"/>
    <n v="930.75"/>
    <n v="928.46"/>
    <x v="0"/>
    <x v="3"/>
    <n v="2193819"/>
    <n v="89800"/>
  </r>
  <r>
    <x v="28"/>
    <x v="1"/>
    <x v="1"/>
    <x v="0"/>
    <x v="0"/>
    <s v="EQ"/>
    <n v="950"/>
    <n v="955.25"/>
    <n v="922"/>
    <n v="952.75"/>
    <n v="930.4"/>
    <n v="925"/>
    <n v="934.99"/>
    <x v="0"/>
    <x v="3"/>
    <n v="1950720"/>
    <n v="104335"/>
  </r>
  <r>
    <x v="29"/>
    <x v="4"/>
    <x v="1"/>
    <x v="0"/>
    <x v="0"/>
    <s v="EQ"/>
    <n v="965"/>
    <n v="969.95"/>
    <n v="950"/>
    <n v="967.55"/>
    <n v="954"/>
    <n v="952.75"/>
    <n v="957.41"/>
    <x v="0"/>
    <x v="3"/>
    <n v="948691"/>
    <n v="60759"/>
  </r>
  <r>
    <x v="30"/>
    <x v="2"/>
    <x v="1"/>
    <x v="0"/>
    <x v="0"/>
    <s v="EQ"/>
    <n v="975.95"/>
    <n v="986.35"/>
    <n v="965.55"/>
    <n v="975.95"/>
    <n v="967"/>
    <n v="967.55"/>
    <n v="972.67"/>
    <x v="0"/>
    <x v="3"/>
    <n v="968082"/>
    <n v="48845"/>
  </r>
  <r>
    <x v="31"/>
    <x v="3"/>
    <x v="1"/>
    <x v="0"/>
    <x v="0"/>
    <s v="EQ"/>
    <n v="993.2"/>
    <n v="997.95"/>
    <n v="973.25"/>
    <n v="992.95"/>
    <n v="976.85"/>
    <n v="975.95"/>
    <n v="985.68"/>
    <x v="0"/>
    <x v="3"/>
    <n v="1108758"/>
    <n v="58678"/>
  </r>
  <r>
    <x v="32"/>
    <x v="0"/>
    <x v="1"/>
    <x v="0"/>
    <x v="0"/>
    <s v="EQ"/>
    <n v="989"/>
    <n v="997.3"/>
    <n v="975.4"/>
    <n v="984.85"/>
    <n v="992.5"/>
    <n v="992.95"/>
    <n v="991.21"/>
    <x v="0"/>
    <x v="4"/>
    <n v="973252"/>
    <n v="49134"/>
  </r>
  <r>
    <x v="33"/>
    <x v="1"/>
    <x v="1"/>
    <x v="0"/>
    <x v="0"/>
    <s v="EQ"/>
    <n v="1007.5"/>
    <n v="1010"/>
    <n v="983.55"/>
    <n v="1007.05"/>
    <n v="986.3"/>
    <n v="984.85"/>
    <n v="989.71"/>
    <x v="0"/>
    <x v="4"/>
    <n v="1144864"/>
    <n v="52630"/>
  </r>
  <r>
    <x v="34"/>
    <x v="4"/>
    <x v="1"/>
    <x v="0"/>
    <x v="0"/>
    <s v="EQ"/>
    <n v="1002"/>
    <n v="1010.65"/>
    <n v="997.9"/>
    <n v="1000.75"/>
    <n v="1004.05"/>
    <n v="1007.05"/>
    <n v="1006.02"/>
    <x v="0"/>
    <x v="4"/>
    <n v="683591"/>
    <n v="40357"/>
  </r>
  <r>
    <x v="35"/>
    <x v="2"/>
    <x v="1"/>
    <x v="0"/>
    <x v="0"/>
    <s v="EQ"/>
    <n v="985.1"/>
    <n v="1013.1"/>
    <n v="985.1"/>
    <n v="994.6"/>
    <n v="999.7"/>
    <n v="1000.75"/>
    <n v="1003.25"/>
    <x v="0"/>
    <x v="4"/>
    <n v="1163041"/>
    <n v="52389"/>
  </r>
  <r>
    <x v="36"/>
    <x v="3"/>
    <x v="1"/>
    <x v="0"/>
    <x v="0"/>
    <s v="EQ"/>
    <n v="998"/>
    <n v="1000.95"/>
    <n v="976.05"/>
    <n v="1004.1"/>
    <n v="994.5"/>
    <n v="994.6"/>
    <n v="987.93"/>
    <x v="0"/>
    <x v="4"/>
    <n v="1427199"/>
    <n v="64019"/>
  </r>
  <r>
    <x v="37"/>
    <x v="0"/>
    <x v="1"/>
    <x v="0"/>
    <x v="0"/>
    <s v="EQ"/>
    <n v="1002.55"/>
    <n v="1012"/>
    <n v="1000"/>
    <n v="1002.55"/>
    <n v="1004.2"/>
    <n v="1004.1"/>
    <n v="1005.06"/>
    <x v="0"/>
    <x v="5"/>
    <n v="212772"/>
    <n v="13224"/>
  </r>
  <r>
    <x v="38"/>
    <x v="1"/>
    <x v="2"/>
    <x v="0"/>
    <x v="0"/>
    <s v="EQ"/>
    <n v="1025"/>
    <n v="1027.9000000000001"/>
    <n v="997.1"/>
    <n v="1022.7"/>
    <n v="1002.4"/>
    <n v="1002.55"/>
    <n v="1004.66"/>
    <x v="0"/>
    <x v="5"/>
    <n v="1381633"/>
    <n v="76018"/>
  </r>
  <r>
    <x v="39"/>
    <x v="4"/>
    <x v="2"/>
    <x v="0"/>
    <x v="0"/>
    <s v="EQ"/>
    <n v="991.25"/>
    <n v="1027"/>
    <n v="988.15"/>
    <n v="992.05"/>
    <n v="1022.2"/>
    <n v="1022.7"/>
    <n v="1018.15"/>
    <x v="0"/>
    <x v="5"/>
    <n v="2048134"/>
    <n v="80224"/>
  </r>
  <r>
    <x v="40"/>
    <x v="2"/>
    <x v="2"/>
    <x v="0"/>
    <x v="0"/>
    <s v="EQ"/>
    <n v="982"/>
    <n v="995.3"/>
    <n v="973.8"/>
    <n v="975.9"/>
    <n v="992.45"/>
    <n v="992.05"/>
    <n v="987.54"/>
    <x v="0"/>
    <x v="5"/>
    <n v="1256095"/>
    <n v="61943"/>
  </r>
  <r>
    <x v="41"/>
    <x v="3"/>
    <x v="2"/>
    <x v="0"/>
    <x v="0"/>
    <s v="EQ"/>
    <n v="973.05"/>
    <n v="983.35"/>
    <n v="964"/>
    <n v="973.05"/>
    <n v="980.4"/>
    <n v="975.9"/>
    <n v="974.41"/>
    <x v="0"/>
    <x v="5"/>
    <n v="2364081"/>
    <n v="122219"/>
  </r>
  <r>
    <x v="42"/>
    <x v="0"/>
    <x v="2"/>
    <x v="0"/>
    <x v="0"/>
    <s v="EQ"/>
    <n v="996.9"/>
    <n v="1003.55"/>
    <n v="970.5"/>
    <n v="996.45"/>
    <n v="974.6"/>
    <n v="973.05"/>
    <n v="980.82"/>
    <x v="0"/>
    <x v="6"/>
    <n v="2258366"/>
    <n v="81495"/>
  </r>
  <r>
    <x v="43"/>
    <x v="1"/>
    <x v="2"/>
    <x v="0"/>
    <x v="0"/>
    <s v="EQ"/>
    <n v="1017.95"/>
    <n v="1022.1"/>
    <n v="994.9"/>
    <n v="1014.55"/>
    <n v="997.6"/>
    <n v="996.45"/>
    <n v="1003.2"/>
    <x v="0"/>
    <x v="6"/>
    <n v="2014701"/>
    <n v="107497"/>
  </r>
  <r>
    <x v="44"/>
    <x v="4"/>
    <x v="2"/>
    <x v="0"/>
    <x v="0"/>
    <s v="EQ"/>
    <n v="1000"/>
    <n v="1016.8"/>
    <n v="995"/>
    <n v="998.25"/>
    <n v="1016"/>
    <n v="1014.55"/>
    <n v="1009.28"/>
    <x v="0"/>
    <x v="6"/>
    <n v="1936612"/>
    <n v="80276"/>
  </r>
  <r>
    <x v="45"/>
    <x v="2"/>
    <x v="2"/>
    <x v="0"/>
    <x v="0"/>
    <s v="EQ"/>
    <n v="1023.3"/>
    <n v="1023.85"/>
    <n v="994.5"/>
    <n v="1017.05"/>
    <n v="999.85"/>
    <n v="998.25"/>
    <n v="1003.77"/>
    <x v="0"/>
    <x v="6"/>
    <n v="2742491"/>
    <n v="127208"/>
  </r>
  <r>
    <x v="46"/>
    <x v="3"/>
    <x v="2"/>
    <x v="0"/>
    <x v="0"/>
    <s v="EQ"/>
    <n v="1047"/>
    <n v="1059.45"/>
    <n v="986.35"/>
    <n v="1093.25"/>
    <n v="1015.9"/>
    <n v="1017.05"/>
    <n v="1009.6"/>
    <x v="0"/>
    <x v="6"/>
    <n v="11484692"/>
    <n v="319862"/>
  </r>
  <r>
    <x v="47"/>
    <x v="0"/>
    <x v="2"/>
    <x v="0"/>
    <x v="0"/>
    <s v="EQ"/>
    <n v="1090.1500000000001"/>
    <n v="1098.1500000000001"/>
    <n v="1072.05"/>
    <n v="1090.1500000000001"/>
    <n v="1097"/>
    <n v="1093.25"/>
    <n v="1085.04"/>
    <x v="0"/>
    <x v="6"/>
    <n v="953926"/>
    <n v="50516"/>
  </r>
  <r>
    <x v="48"/>
    <x v="1"/>
    <x v="2"/>
    <x v="0"/>
    <x v="0"/>
    <s v="EQ"/>
    <n v="1113"/>
    <n v="1117"/>
    <n v="1087.6500000000001"/>
    <n v="1113.95"/>
    <n v="1088.5"/>
    <n v="1090.1500000000001"/>
    <n v="1096"/>
    <x v="0"/>
    <x v="6"/>
    <n v="975432"/>
    <n v="53313"/>
  </r>
  <r>
    <x v="49"/>
    <x v="4"/>
    <x v="2"/>
    <x v="0"/>
    <x v="0"/>
    <s v="EQ"/>
    <n v="1115.2"/>
    <n v="1120"/>
    <n v="1102.0999999999999"/>
    <n v="1115.25"/>
    <n v="1114.75"/>
    <n v="1113.95"/>
    <n v="1111.21"/>
    <x v="0"/>
    <x v="6"/>
    <n v="738403"/>
    <n v="43994"/>
  </r>
  <r>
    <x v="50"/>
    <x v="2"/>
    <x v="2"/>
    <x v="0"/>
    <x v="0"/>
    <s v="EQ"/>
    <n v="1116"/>
    <n v="1119"/>
    <n v="1106.0999999999999"/>
    <n v="1113.55"/>
    <n v="1115.75"/>
    <n v="1115.25"/>
    <n v="1113.48"/>
    <x v="0"/>
    <x v="6"/>
    <n v="768815"/>
    <n v="36403"/>
  </r>
  <r>
    <x v="51"/>
    <x v="3"/>
    <x v="2"/>
    <x v="0"/>
    <x v="0"/>
    <s v="EQ"/>
    <n v="1120"/>
    <n v="1138"/>
    <n v="1105.5999999999999"/>
    <n v="1113.0999999999999"/>
    <n v="1115"/>
    <n v="1113.55"/>
    <n v="1113.05"/>
    <x v="0"/>
    <x v="6"/>
    <n v="513799"/>
    <n v="33927"/>
  </r>
  <r>
    <x v="52"/>
    <x v="0"/>
    <x v="2"/>
    <x v="0"/>
    <x v="0"/>
    <s v="EQ"/>
    <n v="1118"/>
    <n v="1122.3499999999999"/>
    <n v="1101.6500000000001"/>
    <n v="1114.1500000000001"/>
    <n v="1114"/>
    <n v="1113.0999999999999"/>
    <n v="1111.57"/>
    <x v="0"/>
    <x v="7"/>
    <n v="569469"/>
    <n v="34307"/>
  </r>
  <r>
    <x v="53"/>
    <x v="1"/>
    <x v="2"/>
    <x v="0"/>
    <x v="0"/>
    <s v="EQ"/>
    <n v="1117.8"/>
    <n v="1129"/>
    <n v="1111.4000000000001"/>
    <n v="1117.8"/>
    <n v="1116.3499999999999"/>
    <n v="1114.1500000000001"/>
    <n v="1118.0999999999999"/>
    <x v="0"/>
    <x v="7"/>
    <n v="1176370"/>
    <n v="78107"/>
  </r>
  <r>
    <x v="54"/>
    <x v="4"/>
    <x v="2"/>
    <x v="0"/>
    <x v="0"/>
    <s v="EQ"/>
    <n v="1127"/>
    <n v="1132"/>
    <n v="1110"/>
    <n v="1119.05"/>
    <n v="1121"/>
    <n v="1117.8"/>
    <n v="1118.22"/>
    <x v="0"/>
    <x v="7"/>
    <n v="1322027"/>
    <n v="58781"/>
  </r>
  <r>
    <x v="55"/>
    <x v="2"/>
    <x v="2"/>
    <x v="0"/>
    <x v="0"/>
    <s v="EQ"/>
    <n v="1111.4000000000001"/>
    <n v="1124.4000000000001"/>
    <n v="1105.45"/>
    <n v="1111.4000000000001"/>
    <n v="1123.9000000000001"/>
    <n v="1119.05"/>
    <n v="1114.53"/>
    <x v="0"/>
    <x v="7"/>
    <n v="1738272"/>
    <n v="81862"/>
  </r>
  <r>
    <x v="56"/>
    <x v="3"/>
    <x v="2"/>
    <x v="0"/>
    <x v="0"/>
    <s v="EQ"/>
    <n v="1130.4000000000001"/>
    <n v="1142.6500000000001"/>
    <n v="1106.95"/>
    <n v="1130.4000000000001"/>
    <n v="1115.95"/>
    <n v="1111.4000000000001"/>
    <n v="1118.6199999999999"/>
    <x v="0"/>
    <x v="7"/>
    <n v="1542124"/>
    <n v="68854"/>
  </r>
  <r>
    <x v="57"/>
    <x v="0"/>
    <x v="2"/>
    <x v="0"/>
    <x v="0"/>
    <s v="EQ"/>
    <n v="1150"/>
    <n v="1154.75"/>
    <n v="1125.2"/>
    <n v="1152.75"/>
    <n v="1136.3"/>
    <n v="1130.4000000000001"/>
    <n v="1138.71"/>
    <x v="0"/>
    <x v="8"/>
    <n v="1773781"/>
    <n v="78875"/>
  </r>
  <r>
    <x v="58"/>
    <x v="1"/>
    <x v="2"/>
    <x v="0"/>
    <x v="0"/>
    <s v="EQ"/>
    <n v="1186"/>
    <n v="1190"/>
    <n v="1150.1500000000001"/>
    <n v="1196.25"/>
    <n v="1155.2"/>
    <n v="1152.75"/>
    <n v="1161.6500000000001"/>
    <x v="0"/>
    <x v="8"/>
    <n v="1912206"/>
    <n v="92483"/>
  </r>
  <r>
    <x v="59"/>
    <x v="2"/>
    <x v="2"/>
    <x v="0"/>
    <x v="0"/>
    <s v="EQ"/>
    <n v="1196.95"/>
    <n v="1205.45"/>
    <n v="1191.5999999999999"/>
    <n v="1196.95"/>
    <n v="1195"/>
    <n v="1196.25"/>
    <n v="1197.17"/>
    <x v="0"/>
    <x v="8"/>
    <n v="892381"/>
    <n v="58771"/>
  </r>
  <r>
    <x v="60"/>
    <x v="3"/>
    <x v="3"/>
    <x v="1"/>
    <x v="0"/>
    <s v="EQ"/>
    <n v="1194.95"/>
    <n v="1213.6500000000001"/>
    <n v="1194.95"/>
    <n v="1201.55"/>
    <n v="1197"/>
    <n v="1196.95"/>
    <n v="1200.53"/>
    <x v="0"/>
    <x v="8"/>
    <n v="1223096"/>
    <n v="44540"/>
  </r>
  <r>
    <x v="61"/>
    <x v="0"/>
    <x v="3"/>
    <x v="1"/>
    <x v="0"/>
    <s v="EQ"/>
    <n v="1213.95"/>
    <n v="1215.7"/>
    <n v="1199"/>
    <n v="1213.45"/>
    <n v="1202"/>
    <n v="1201.55"/>
    <n v="1205.26"/>
    <x v="0"/>
    <x v="8"/>
    <n v="2177204"/>
    <n v="74731"/>
  </r>
  <r>
    <x v="62"/>
    <x v="1"/>
    <x v="3"/>
    <x v="1"/>
    <x v="0"/>
    <s v="EQ"/>
    <n v="1195"/>
    <n v="1217"/>
    <n v="1191.1500000000001"/>
    <n v="1189.5999999999999"/>
    <n v="1210.95"/>
    <n v="1213.45"/>
    <n v="1205.19"/>
    <x v="0"/>
    <x v="8"/>
    <n v="2323705"/>
    <n v="106338"/>
  </r>
  <r>
    <x v="63"/>
    <x v="4"/>
    <x v="3"/>
    <x v="1"/>
    <x v="0"/>
    <s v="EQ"/>
    <n v="1213.9000000000001"/>
    <n v="1216"/>
    <n v="1182.05"/>
    <n v="1211.6500000000001"/>
    <n v="1189"/>
    <n v="1189.5999999999999"/>
    <n v="1190.3599999999999"/>
    <x v="0"/>
    <x v="8"/>
    <n v="2448744"/>
    <n v="75670"/>
  </r>
  <r>
    <x v="64"/>
    <x v="2"/>
    <x v="3"/>
    <x v="1"/>
    <x v="0"/>
    <s v="EQ"/>
    <n v="1216"/>
    <n v="1227.9000000000001"/>
    <n v="1210.05"/>
    <n v="1211.55"/>
    <n v="1213.9000000000001"/>
    <n v="1211.6500000000001"/>
    <n v="1214.9000000000001"/>
    <x v="0"/>
    <x v="8"/>
    <n v="3393528"/>
    <n v="50801"/>
  </r>
  <r>
    <x v="65"/>
    <x v="3"/>
    <x v="3"/>
    <x v="1"/>
    <x v="0"/>
    <s v="EQ"/>
    <n v="1222"/>
    <n v="1233.6500000000001"/>
    <n v="1210.25"/>
    <n v="1216.8499999999999"/>
    <n v="1212.4000000000001"/>
    <n v="1211.55"/>
    <n v="1217.8800000000001"/>
    <x v="0"/>
    <x v="8"/>
    <n v="2818001"/>
    <n v="74709"/>
  </r>
  <r>
    <x v="66"/>
    <x v="0"/>
    <x v="3"/>
    <x v="1"/>
    <x v="0"/>
    <s v="EQ"/>
    <n v="1220"/>
    <n v="1230.95"/>
    <n v="1213.3499999999999"/>
    <n v="1215.25"/>
    <n v="1220.5999999999999"/>
    <n v="1216.8499999999999"/>
    <n v="1219.83"/>
    <x v="0"/>
    <x v="8"/>
    <n v="3533125"/>
    <n v="85596"/>
  </r>
  <r>
    <x v="67"/>
    <x v="1"/>
    <x v="3"/>
    <x v="1"/>
    <x v="0"/>
    <s v="EQ"/>
    <n v="1207"/>
    <n v="1225.5999999999999"/>
    <n v="1204.05"/>
    <n v="1200.8499999999999"/>
    <n v="1216"/>
    <n v="1215.25"/>
    <n v="1216.49"/>
    <x v="0"/>
    <x v="8"/>
    <n v="2737652"/>
    <n v="70782"/>
  </r>
  <r>
    <x v="68"/>
    <x v="4"/>
    <x v="3"/>
    <x v="1"/>
    <x v="0"/>
    <s v="EQ"/>
    <n v="1220.25"/>
    <n v="1223.4000000000001"/>
    <n v="1194"/>
    <n v="1220.25"/>
    <n v="1202.0999999999999"/>
    <n v="1200.8499999999999"/>
    <n v="1203.6199999999999"/>
    <x v="0"/>
    <x v="8"/>
    <n v="930896"/>
    <n v="42231"/>
  </r>
  <r>
    <x v="69"/>
    <x v="2"/>
    <x v="3"/>
    <x v="1"/>
    <x v="0"/>
    <s v="EQ"/>
    <n v="1223"/>
    <n v="1234.3"/>
    <n v="1212.1500000000001"/>
    <n v="1218.5"/>
    <n v="1218.0999999999999"/>
    <n v="1220.25"/>
    <n v="1221.26"/>
    <x v="0"/>
    <x v="8"/>
    <n v="1450593"/>
    <n v="39585"/>
  </r>
  <r>
    <x v="70"/>
    <x v="3"/>
    <x v="3"/>
    <x v="1"/>
    <x v="0"/>
    <s v="EQ"/>
    <n v="1220"/>
    <n v="1223.75"/>
    <n v="1207"/>
    <n v="1210.3"/>
    <n v="1220"/>
    <n v="1218.5"/>
    <n v="1216.97"/>
    <x v="0"/>
    <x v="8"/>
    <n v="984584"/>
    <n v="45496"/>
  </r>
  <r>
    <x v="71"/>
    <x v="0"/>
    <x v="3"/>
    <x v="1"/>
    <x v="0"/>
    <s v="EQ"/>
    <n v="1226"/>
    <n v="1227"/>
    <n v="1208.05"/>
    <n v="1222.75"/>
    <n v="1209.9000000000001"/>
    <n v="1210.3"/>
    <n v="1211.8499999999999"/>
    <x v="0"/>
    <x v="9"/>
    <n v="1569211"/>
    <n v="36277"/>
  </r>
  <r>
    <x v="72"/>
    <x v="1"/>
    <x v="3"/>
    <x v="1"/>
    <x v="0"/>
    <s v="EQ"/>
    <n v="1210"/>
    <n v="1225.95"/>
    <n v="1199.3499999999999"/>
    <n v="1204.4000000000001"/>
    <n v="1223"/>
    <n v="1222.75"/>
    <n v="1210.69"/>
    <x v="0"/>
    <x v="9"/>
    <n v="2635403"/>
    <n v="102064"/>
  </r>
  <r>
    <x v="73"/>
    <x v="4"/>
    <x v="3"/>
    <x v="1"/>
    <x v="0"/>
    <s v="EQ"/>
    <n v="1209.9000000000001"/>
    <n v="1219"/>
    <n v="1201.25"/>
    <n v="1204.1500000000001"/>
    <n v="1203.3499999999999"/>
    <n v="1204.4000000000001"/>
    <n v="1209.29"/>
    <x v="0"/>
    <x v="9"/>
    <n v="1837013"/>
    <n v="70635"/>
  </r>
  <r>
    <x v="74"/>
    <x v="2"/>
    <x v="3"/>
    <x v="1"/>
    <x v="0"/>
    <s v="EQ"/>
    <n v="1200"/>
    <n v="1212.95"/>
    <n v="1196.25"/>
    <n v="1192.05"/>
    <n v="1201.55"/>
    <n v="1204.1500000000001"/>
    <n v="1206.69"/>
    <x v="0"/>
    <x v="9"/>
    <n v="1815998"/>
    <n v="90030"/>
  </r>
  <r>
    <x v="75"/>
    <x v="3"/>
    <x v="3"/>
    <x v="1"/>
    <x v="0"/>
    <s v="EQ"/>
    <n v="1173.8499999999999"/>
    <n v="1195.95"/>
    <n v="1169.9000000000001"/>
    <n v="1173.8499999999999"/>
    <n v="1190.6500000000001"/>
    <n v="1192.05"/>
    <n v="1189.32"/>
    <x v="0"/>
    <x v="9"/>
    <n v="1969830"/>
    <n v="92282"/>
  </r>
  <r>
    <x v="76"/>
    <x v="0"/>
    <x v="3"/>
    <x v="1"/>
    <x v="0"/>
    <s v="EQ"/>
    <n v="1188"/>
    <n v="1191.75"/>
    <n v="1168.75"/>
    <n v="1188.6500000000001"/>
    <n v="1175"/>
    <n v="1173.8499999999999"/>
    <n v="1177.0899999999999"/>
    <x v="0"/>
    <x v="10"/>
    <n v="989655"/>
    <n v="44843"/>
  </r>
  <r>
    <x v="77"/>
    <x v="1"/>
    <x v="3"/>
    <x v="1"/>
    <x v="0"/>
    <s v="EQ"/>
    <n v="1199.5"/>
    <n v="1206.8499999999999"/>
    <n v="1185.6500000000001"/>
    <n v="1194.95"/>
    <n v="1187.4000000000001"/>
    <n v="1188.6500000000001"/>
    <n v="1194.21"/>
    <x v="0"/>
    <x v="10"/>
    <n v="1062421"/>
    <n v="41443"/>
  </r>
  <r>
    <x v="78"/>
    <x v="4"/>
    <x v="3"/>
    <x v="1"/>
    <x v="0"/>
    <s v="EQ"/>
    <n v="1196.05"/>
    <n v="1198.95"/>
    <n v="1175"/>
    <n v="1199"/>
    <n v="1193.45"/>
    <n v="1194.95"/>
    <n v="1186.82"/>
    <x v="0"/>
    <x v="10"/>
    <n v="1633635"/>
    <n v="53326"/>
  </r>
  <r>
    <x v="79"/>
    <x v="2"/>
    <x v="3"/>
    <x v="1"/>
    <x v="0"/>
    <s v="EQ"/>
    <n v="1209"/>
    <n v="1218.3499999999999"/>
    <n v="1196.3"/>
    <n v="1199.7"/>
    <n v="1197.8"/>
    <n v="1199"/>
    <n v="1207.6400000000001"/>
    <x v="0"/>
    <x v="10"/>
    <n v="1884428"/>
    <n v="56348"/>
  </r>
  <r>
    <x v="80"/>
    <x v="3"/>
    <x v="3"/>
    <x v="1"/>
    <x v="0"/>
    <s v="EQ"/>
    <n v="1200"/>
    <n v="1227"/>
    <n v="1197.2"/>
    <n v="1200.1500000000001"/>
    <n v="1202.95"/>
    <n v="1199.7"/>
    <n v="1210.51"/>
    <x v="0"/>
    <x v="10"/>
    <n v="1852516"/>
    <n v="77792"/>
  </r>
  <r>
    <x v="81"/>
    <x v="0"/>
    <x v="4"/>
    <x v="1"/>
    <x v="0"/>
    <s v="EQ"/>
    <n v="1195"/>
    <n v="1207.5"/>
    <n v="1195"/>
    <n v="1198.45"/>
    <n v="1202.5"/>
    <n v="1200.1500000000001"/>
    <n v="1200.2"/>
    <x v="0"/>
    <x v="11"/>
    <n v="2550399"/>
    <n v="59289"/>
  </r>
  <r>
    <x v="82"/>
    <x v="1"/>
    <x v="4"/>
    <x v="1"/>
    <x v="0"/>
    <s v="EQ"/>
    <n v="1201.1500000000001"/>
    <n v="1208.9000000000001"/>
    <n v="1185.25"/>
    <n v="1201.1500000000001"/>
    <n v="1195"/>
    <n v="1198.45"/>
    <n v="1196.97"/>
    <x v="0"/>
    <x v="11"/>
    <n v="1062444"/>
    <n v="66299"/>
  </r>
  <r>
    <x v="83"/>
    <x v="4"/>
    <x v="4"/>
    <x v="1"/>
    <x v="0"/>
    <s v="EQ"/>
    <n v="1210"/>
    <n v="1215.3499999999999"/>
    <n v="1196.5999999999999"/>
    <n v="1209.5999999999999"/>
    <n v="1197.3"/>
    <n v="1201.1500000000001"/>
    <n v="1205.96"/>
    <x v="0"/>
    <x v="11"/>
    <n v="779730"/>
    <n v="39755"/>
  </r>
  <r>
    <x v="84"/>
    <x v="2"/>
    <x v="4"/>
    <x v="1"/>
    <x v="0"/>
    <s v="EQ"/>
    <n v="1220"/>
    <n v="1220.55"/>
    <n v="1208"/>
    <n v="1220.05"/>
    <n v="1210"/>
    <n v="1209.5999999999999"/>
    <n v="1213.04"/>
    <x v="0"/>
    <x v="11"/>
    <n v="483025"/>
    <n v="26355"/>
  </r>
  <r>
    <x v="85"/>
    <x v="3"/>
    <x v="4"/>
    <x v="1"/>
    <x v="0"/>
    <s v="EQ"/>
    <n v="1205"/>
    <n v="1221.8499999999999"/>
    <n v="1194.05"/>
    <n v="1196.8"/>
    <n v="1220"/>
    <n v="1220.05"/>
    <n v="1214.51"/>
    <x v="0"/>
    <x v="11"/>
    <n v="1045317"/>
    <n v="51598"/>
  </r>
  <r>
    <x v="86"/>
    <x v="0"/>
    <x v="4"/>
    <x v="1"/>
    <x v="0"/>
    <s v="EQ"/>
    <n v="1212"/>
    <n v="1215"/>
    <n v="1194.9000000000001"/>
    <n v="1205.8"/>
    <n v="1196"/>
    <n v="1196.8"/>
    <n v="1203.98"/>
    <x v="0"/>
    <x v="11"/>
    <n v="852159"/>
    <n v="34002"/>
  </r>
  <r>
    <x v="87"/>
    <x v="1"/>
    <x v="4"/>
    <x v="1"/>
    <x v="0"/>
    <s v="EQ"/>
    <n v="1184.05"/>
    <n v="1209.8499999999999"/>
    <n v="1181"/>
    <n v="1177.55"/>
    <n v="1206"/>
    <n v="1205.8"/>
    <n v="1201"/>
    <x v="0"/>
    <x v="11"/>
    <n v="2041300"/>
    <n v="75703"/>
  </r>
  <r>
    <x v="88"/>
    <x v="4"/>
    <x v="4"/>
    <x v="1"/>
    <x v="0"/>
    <s v="EQ"/>
    <n v="1171.95"/>
    <n v="1181"/>
    <n v="1167.05"/>
    <n v="1171.2"/>
    <n v="1180"/>
    <n v="1177.55"/>
    <n v="1173.8"/>
    <x v="0"/>
    <x v="11"/>
    <n v="802420"/>
    <n v="37354"/>
  </r>
  <r>
    <x v="89"/>
    <x v="2"/>
    <x v="4"/>
    <x v="1"/>
    <x v="0"/>
    <s v="EQ"/>
    <n v="1182.95"/>
    <n v="1182.95"/>
    <n v="1166.75"/>
    <n v="1177.4000000000001"/>
    <n v="1171.45"/>
    <n v="1171.2"/>
    <n v="1171.67"/>
    <x v="0"/>
    <x v="11"/>
    <n v="673329"/>
    <n v="40642"/>
  </r>
  <r>
    <x v="90"/>
    <x v="3"/>
    <x v="4"/>
    <x v="1"/>
    <x v="0"/>
    <s v="EQ"/>
    <n v="1198"/>
    <n v="1200"/>
    <n v="1171.55"/>
    <n v="1187.75"/>
    <n v="1176.5"/>
    <n v="1177.4000000000001"/>
    <n v="1178.6300000000001"/>
    <x v="0"/>
    <x v="11"/>
    <n v="682374"/>
    <n v="35525"/>
  </r>
  <r>
    <x v="91"/>
    <x v="0"/>
    <x v="4"/>
    <x v="1"/>
    <x v="0"/>
    <s v="EQ"/>
    <n v="1168"/>
    <n v="1190.6500000000001"/>
    <n v="1168"/>
    <n v="1167.55"/>
    <n v="1187.1500000000001"/>
    <n v="1187.75"/>
    <n v="1182.5899999999999"/>
    <x v="0"/>
    <x v="11"/>
    <n v="831846"/>
    <n v="46146"/>
  </r>
  <r>
    <x v="92"/>
    <x v="4"/>
    <x v="4"/>
    <x v="1"/>
    <x v="0"/>
    <s v="EQ"/>
    <n v="1187"/>
    <n v="1187.0999999999999"/>
    <n v="1158.7"/>
    <n v="1178.8"/>
    <n v="1167.4000000000001"/>
    <n v="1167.55"/>
    <n v="1168.5"/>
    <x v="0"/>
    <x v="11"/>
    <n v="991108"/>
    <n v="63434"/>
  </r>
  <r>
    <x v="93"/>
    <x v="2"/>
    <x v="4"/>
    <x v="1"/>
    <x v="0"/>
    <s v="EQ"/>
    <n v="1172.7"/>
    <n v="1182.75"/>
    <n v="1167.5999999999999"/>
    <n v="1170.8"/>
    <n v="1180.8499999999999"/>
    <n v="1178.8"/>
    <n v="1177.56"/>
    <x v="0"/>
    <x v="11"/>
    <n v="785371"/>
    <n v="43592"/>
  </r>
  <r>
    <x v="94"/>
    <x v="3"/>
    <x v="4"/>
    <x v="1"/>
    <x v="0"/>
    <s v="EQ"/>
    <n v="1176"/>
    <n v="1184.3499999999999"/>
    <n v="1166.05"/>
    <n v="1186.1500000000001"/>
    <n v="1172.6500000000001"/>
    <n v="1170.8"/>
    <n v="1174.99"/>
    <x v="0"/>
    <x v="11"/>
    <n v="787584"/>
    <n v="52309"/>
  </r>
  <r>
    <x v="95"/>
    <x v="0"/>
    <x v="4"/>
    <x v="1"/>
    <x v="0"/>
    <s v="EQ"/>
    <n v="1188.9000000000001"/>
    <n v="1188.9000000000001"/>
    <n v="1180"/>
    <n v="1178.3"/>
    <n v="1183.1500000000001"/>
    <n v="1186.1500000000001"/>
    <n v="1185.3"/>
    <x v="0"/>
    <x v="11"/>
    <n v="489864"/>
    <n v="29354"/>
  </r>
  <r>
    <x v="96"/>
    <x v="1"/>
    <x v="4"/>
    <x v="1"/>
    <x v="0"/>
    <s v="EQ"/>
    <n v="1192"/>
    <n v="1195"/>
    <n v="1174"/>
    <n v="1199.5999999999999"/>
    <n v="1176.05"/>
    <n v="1178.3"/>
    <n v="1180.51"/>
    <x v="0"/>
    <x v="11"/>
    <n v="1298997"/>
    <n v="67004"/>
  </r>
  <r>
    <x v="97"/>
    <x v="4"/>
    <x v="4"/>
    <x v="1"/>
    <x v="0"/>
    <s v="EQ"/>
    <n v="1182.55"/>
    <n v="1207.75"/>
    <n v="1182.55"/>
    <n v="1185.5999999999999"/>
    <n v="1200"/>
    <n v="1199.5999999999999"/>
    <n v="1199.1400000000001"/>
    <x v="0"/>
    <x v="11"/>
    <n v="759323"/>
    <n v="47616"/>
  </r>
  <r>
    <x v="98"/>
    <x v="2"/>
    <x v="4"/>
    <x v="1"/>
    <x v="0"/>
    <s v="EQ"/>
    <n v="1200"/>
    <n v="1212.0999999999999"/>
    <n v="1182.8499999999999"/>
    <n v="1199.4000000000001"/>
    <n v="1187"/>
    <n v="1185.5999999999999"/>
    <n v="1197.8"/>
    <x v="0"/>
    <x v="11"/>
    <n v="1304014"/>
    <n v="58708"/>
  </r>
  <r>
    <x v="99"/>
    <x v="3"/>
    <x v="4"/>
    <x v="1"/>
    <x v="0"/>
    <s v="EQ"/>
    <n v="1176"/>
    <n v="1213.5999999999999"/>
    <n v="1151"/>
    <n v="1193.6500000000001"/>
    <n v="1202"/>
    <n v="1199.4000000000001"/>
    <n v="1200.25"/>
    <x v="0"/>
    <x v="11"/>
    <n v="3718458"/>
    <n v="148915"/>
  </r>
  <r>
    <x v="100"/>
    <x v="0"/>
    <x v="4"/>
    <x v="1"/>
    <x v="0"/>
    <s v="EQ"/>
    <n v="1200"/>
    <n v="1220"/>
    <n v="1190"/>
    <n v="1208.3499999999999"/>
    <n v="1192.4000000000001"/>
    <n v="1193.6500000000001"/>
    <n v="1204.3800000000001"/>
    <x v="0"/>
    <x v="11"/>
    <n v="1262150"/>
    <n v="61455"/>
  </r>
  <r>
    <x v="101"/>
    <x v="1"/>
    <x v="4"/>
    <x v="1"/>
    <x v="0"/>
    <s v="EQ"/>
    <n v="1188.95"/>
    <n v="1216"/>
    <n v="1188"/>
    <n v="1188.95"/>
    <n v="1210"/>
    <n v="1208.3499999999999"/>
    <n v="1205.3599999999999"/>
    <x v="0"/>
    <x v="11"/>
    <n v="1675363"/>
    <n v="71592"/>
  </r>
  <r>
    <x v="102"/>
    <x v="4"/>
    <x v="5"/>
    <x v="1"/>
    <x v="0"/>
    <s v="EQ"/>
    <n v="1193"/>
    <n v="1193"/>
    <n v="1167"/>
    <n v="1194.9000000000001"/>
    <n v="1188"/>
    <n v="1188.95"/>
    <n v="1180.9100000000001"/>
    <x v="0"/>
    <x v="11"/>
    <n v="2994289"/>
    <n v="95396"/>
  </r>
  <r>
    <x v="103"/>
    <x v="2"/>
    <x v="5"/>
    <x v="1"/>
    <x v="0"/>
    <s v="EQ"/>
    <n v="1206"/>
    <n v="1211.4000000000001"/>
    <n v="1189.2"/>
    <n v="1201.4000000000001"/>
    <n v="1195"/>
    <n v="1194.9000000000001"/>
    <n v="1197.28"/>
    <x v="0"/>
    <x v="11"/>
    <n v="1331004"/>
    <n v="78851"/>
  </r>
  <r>
    <x v="104"/>
    <x v="3"/>
    <x v="5"/>
    <x v="1"/>
    <x v="0"/>
    <s v="EQ"/>
    <n v="1215"/>
    <n v="1222"/>
    <n v="1185"/>
    <n v="1213.6500000000001"/>
    <n v="1200.05"/>
    <n v="1201.4000000000001"/>
    <n v="1194.77"/>
    <x v="0"/>
    <x v="11"/>
    <n v="1944124"/>
    <n v="80688"/>
  </r>
  <r>
    <x v="105"/>
    <x v="0"/>
    <x v="5"/>
    <x v="1"/>
    <x v="0"/>
    <s v="EQ"/>
    <n v="1216.05"/>
    <n v="1218.95"/>
    <n v="1205.4000000000001"/>
    <n v="1223.5999999999999"/>
    <n v="1212.8"/>
    <n v="1213.6500000000001"/>
    <n v="1211.4100000000001"/>
    <x v="0"/>
    <x v="11"/>
    <n v="802492"/>
    <n v="37565"/>
  </r>
  <r>
    <x v="106"/>
    <x v="1"/>
    <x v="5"/>
    <x v="1"/>
    <x v="0"/>
    <s v="EQ"/>
    <n v="1232"/>
    <n v="1235"/>
    <n v="1208.8499999999999"/>
    <n v="1231.25"/>
    <n v="1224"/>
    <n v="1223.5999999999999"/>
    <n v="1223.5999999999999"/>
    <x v="0"/>
    <x v="11"/>
    <n v="2498031"/>
    <n v="86306"/>
  </r>
  <r>
    <x v="107"/>
    <x v="4"/>
    <x v="5"/>
    <x v="1"/>
    <x v="0"/>
    <s v="EQ"/>
    <n v="1257"/>
    <n v="1257.7"/>
    <n v="1217.4000000000001"/>
    <n v="1256.9000000000001"/>
    <n v="1233"/>
    <n v="1231.25"/>
    <n v="1229.5999999999999"/>
    <x v="0"/>
    <x v="11"/>
    <n v="3325998"/>
    <n v="121094"/>
  </r>
  <r>
    <x v="108"/>
    <x v="2"/>
    <x v="5"/>
    <x v="1"/>
    <x v="0"/>
    <s v="EQ"/>
    <n v="1215"/>
    <n v="1262.5999999999999"/>
    <n v="1200.25"/>
    <n v="1204.8"/>
    <n v="1258"/>
    <n v="1256.9000000000001"/>
    <n v="1237.43"/>
    <x v="0"/>
    <x v="11"/>
    <n v="5140297"/>
    <n v="167465"/>
  </r>
  <r>
    <x v="109"/>
    <x v="3"/>
    <x v="5"/>
    <x v="1"/>
    <x v="0"/>
    <s v="EQ"/>
    <n v="1185"/>
    <n v="1210.9000000000001"/>
    <n v="1182.25"/>
    <n v="1188"/>
    <n v="1206"/>
    <n v="1204.8"/>
    <n v="1201.75"/>
    <x v="0"/>
    <x v="11"/>
    <n v="1698551"/>
    <n v="83910"/>
  </r>
  <r>
    <x v="110"/>
    <x v="0"/>
    <x v="5"/>
    <x v="1"/>
    <x v="0"/>
    <s v="EQ"/>
    <n v="1200"/>
    <n v="1200.0999999999999"/>
    <n v="1183"/>
    <n v="1193.4000000000001"/>
    <n v="1187.45"/>
    <n v="1188"/>
    <n v="1191.29"/>
    <x v="0"/>
    <x v="11"/>
    <n v="1385064"/>
    <n v="68905"/>
  </r>
  <r>
    <x v="111"/>
    <x v="1"/>
    <x v="5"/>
    <x v="1"/>
    <x v="0"/>
    <s v="EQ"/>
    <n v="1175"/>
    <n v="1194.5999999999999"/>
    <n v="1170"/>
    <n v="1176.25"/>
    <n v="1192.7"/>
    <n v="1193.4000000000001"/>
    <n v="1184.98"/>
    <x v="0"/>
    <x v="11"/>
    <n v="2559563"/>
    <n v="117654"/>
  </r>
  <r>
    <x v="112"/>
    <x v="2"/>
    <x v="5"/>
    <x v="1"/>
    <x v="0"/>
    <s v="EQ"/>
    <n v="1148.8"/>
    <n v="1179"/>
    <n v="1142.75"/>
    <n v="1148.8"/>
    <n v="1175"/>
    <n v="1176.25"/>
    <n v="1169.5999999999999"/>
    <x v="0"/>
    <x v="11"/>
    <n v="2152821"/>
    <n v="77235"/>
  </r>
  <r>
    <x v="113"/>
    <x v="3"/>
    <x v="5"/>
    <x v="1"/>
    <x v="0"/>
    <s v="EQ"/>
    <n v="1152.5"/>
    <n v="1157"/>
    <n v="1139.8"/>
    <n v="1152.25"/>
    <n v="1146.75"/>
    <n v="1148.8"/>
    <n v="1146.9100000000001"/>
    <x v="0"/>
    <x v="11"/>
    <n v="1201063"/>
    <n v="41894"/>
  </r>
  <r>
    <x v="114"/>
    <x v="0"/>
    <x v="5"/>
    <x v="1"/>
    <x v="0"/>
    <s v="EQ"/>
    <n v="1135"/>
    <n v="1154"/>
    <n v="1130.05"/>
    <n v="1131.4000000000001"/>
    <n v="1152"/>
    <n v="1152.25"/>
    <n v="1146.22"/>
    <x v="0"/>
    <x v="12"/>
    <n v="1092749"/>
    <n v="52913"/>
  </r>
  <r>
    <x v="115"/>
    <x v="1"/>
    <x v="5"/>
    <x v="1"/>
    <x v="0"/>
    <s v="EQ"/>
    <n v="1150.55"/>
    <n v="1153.4000000000001"/>
    <n v="1125.5"/>
    <n v="1150.8"/>
    <n v="1130.25"/>
    <n v="1131.4000000000001"/>
    <n v="1135.8499999999999"/>
    <x v="0"/>
    <x v="12"/>
    <n v="1883264"/>
    <n v="75404"/>
  </r>
  <r>
    <x v="116"/>
    <x v="4"/>
    <x v="5"/>
    <x v="1"/>
    <x v="0"/>
    <s v="EQ"/>
    <n v="1142.2"/>
    <n v="1156.75"/>
    <n v="1130"/>
    <n v="1142.2"/>
    <n v="1146.25"/>
    <n v="1150.8"/>
    <n v="1146.6099999999999"/>
    <x v="0"/>
    <x v="12"/>
    <n v="1015150"/>
    <n v="48587"/>
  </r>
  <r>
    <x v="117"/>
    <x v="2"/>
    <x v="5"/>
    <x v="1"/>
    <x v="0"/>
    <s v="EQ"/>
    <n v="1161.4000000000001"/>
    <n v="1168.5"/>
    <n v="1140"/>
    <n v="1150.8"/>
    <n v="1142"/>
    <n v="1142.2"/>
    <n v="1149.3"/>
    <x v="0"/>
    <x v="12"/>
    <n v="1545936"/>
    <n v="75317"/>
  </r>
  <r>
    <x v="118"/>
    <x v="3"/>
    <x v="5"/>
    <x v="1"/>
    <x v="0"/>
    <s v="EQ"/>
    <n v="1138"/>
    <n v="1164"/>
    <n v="1136"/>
    <n v="1137.4000000000001"/>
    <n v="1150"/>
    <n v="1150.8"/>
    <n v="1151.3699999999999"/>
    <x v="0"/>
    <x v="12"/>
    <n v="1958676"/>
    <n v="59194"/>
  </r>
  <r>
    <x v="119"/>
    <x v="0"/>
    <x v="5"/>
    <x v="1"/>
    <x v="0"/>
    <s v="EQ"/>
    <n v="1135.4000000000001"/>
    <n v="1150.95"/>
    <n v="1132.7"/>
    <n v="1135.2"/>
    <n v="1135.3"/>
    <n v="1137.4000000000001"/>
    <n v="1139.68"/>
    <x v="0"/>
    <x v="12"/>
    <n v="1281630"/>
    <n v="46350"/>
  </r>
  <r>
    <x v="120"/>
    <x v="1"/>
    <x v="5"/>
    <x v="1"/>
    <x v="0"/>
    <s v="EQ"/>
    <n v="1147.55"/>
    <n v="1154.8"/>
    <n v="1133.3"/>
    <n v="1146.3499999999999"/>
    <n v="1136.7"/>
    <n v="1135.2"/>
    <n v="1147.3900000000001"/>
    <x v="0"/>
    <x v="12"/>
    <n v="2113837"/>
    <n v="118371"/>
  </r>
  <r>
    <x v="121"/>
    <x v="4"/>
    <x v="5"/>
    <x v="1"/>
    <x v="0"/>
    <s v="EQ"/>
    <n v="1114"/>
    <n v="1148.5999999999999"/>
    <n v="1112.05"/>
    <n v="1105"/>
    <n v="1144.25"/>
    <n v="1146.3499999999999"/>
    <n v="1135.27"/>
    <x v="0"/>
    <x v="12"/>
    <n v="4406793"/>
    <n v="150349"/>
  </r>
  <r>
    <x v="122"/>
    <x v="2"/>
    <x v="5"/>
    <x v="1"/>
    <x v="0"/>
    <s v="EQ"/>
    <n v="1096"/>
    <n v="1110"/>
    <n v="1080"/>
    <n v="1094.55"/>
    <n v="1110"/>
    <n v="1105"/>
    <n v="1096.68"/>
    <x v="0"/>
    <x v="12"/>
    <n v="2026189"/>
    <n v="59555"/>
  </r>
  <r>
    <x v="123"/>
    <x v="3"/>
    <x v="5"/>
    <x v="1"/>
    <x v="0"/>
    <s v="EQ"/>
    <n v="1090.0999999999999"/>
    <n v="1097.45"/>
    <n v="1088"/>
    <n v="1097.45"/>
    <n v="1096"/>
    <n v="1094.55"/>
    <n v="1092.17"/>
    <x v="0"/>
    <x v="12"/>
    <n v="767705"/>
    <n v="48558"/>
  </r>
  <r>
    <x v="124"/>
    <x v="0"/>
    <x v="6"/>
    <x v="2"/>
    <x v="0"/>
    <s v="EQ"/>
    <n v="1085.5999999999999"/>
    <n v="1104"/>
    <n v="1085"/>
    <n v="1085.5999999999999"/>
    <n v="1098"/>
    <n v="1097.45"/>
    <n v="1096.02"/>
    <x v="0"/>
    <x v="12"/>
    <n v="1129490"/>
    <n v="55557"/>
  </r>
  <r>
    <x v="125"/>
    <x v="1"/>
    <x v="6"/>
    <x v="2"/>
    <x v="0"/>
    <s v="EQ"/>
    <n v="1090.0999999999999"/>
    <n v="1096.45"/>
    <n v="1077.8499999999999"/>
    <n v="1086.9000000000001"/>
    <n v="1084"/>
    <n v="1085.5999999999999"/>
    <n v="1083.97"/>
    <x v="0"/>
    <x v="12"/>
    <n v="2272855"/>
    <n v="116474"/>
  </r>
  <r>
    <x v="126"/>
    <x v="4"/>
    <x v="6"/>
    <x v="2"/>
    <x v="0"/>
    <s v="EQ"/>
    <n v="1095.05"/>
    <n v="1099.8"/>
    <n v="1083.0999999999999"/>
    <n v="1094.5999999999999"/>
    <n v="1089.3"/>
    <n v="1086.9000000000001"/>
    <n v="1087.9000000000001"/>
    <x v="0"/>
    <x v="12"/>
    <n v="1003738"/>
    <n v="62830"/>
  </r>
  <r>
    <x v="127"/>
    <x v="2"/>
    <x v="6"/>
    <x v="2"/>
    <x v="0"/>
    <s v="EQ"/>
    <n v="1108.1500000000001"/>
    <n v="1108.2"/>
    <n v="1090"/>
    <n v="1101.95"/>
    <n v="1094.5"/>
    <n v="1094.5999999999999"/>
    <n v="1096.69"/>
    <x v="0"/>
    <x v="12"/>
    <n v="932314"/>
    <n v="51047"/>
  </r>
  <r>
    <x v="128"/>
    <x v="3"/>
    <x v="6"/>
    <x v="2"/>
    <x v="0"/>
    <s v="EQ"/>
    <n v="1080.1500000000001"/>
    <n v="1104"/>
    <n v="1077.1500000000001"/>
    <n v="1084.9000000000001"/>
    <n v="1103.9000000000001"/>
    <n v="1101.95"/>
    <n v="1095.54"/>
    <x v="0"/>
    <x v="12"/>
    <n v="912255"/>
    <n v="42497"/>
  </r>
  <r>
    <x v="129"/>
    <x v="0"/>
    <x v="6"/>
    <x v="2"/>
    <x v="0"/>
    <s v="EQ"/>
    <n v="1103.3"/>
    <n v="1105"/>
    <n v="1081.8"/>
    <n v="1103.25"/>
    <n v="1085"/>
    <n v="1084.9000000000001"/>
    <n v="1089.81"/>
    <x v="0"/>
    <x v="12"/>
    <n v="1634958"/>
    <n v="59806"/>
  </r>
  <r>
    <x v="130"/>
    <x v="1"/>
    <x v="6"/>
    <x v="2"/>
    <x v="0"/>
    <s v="EQ"/>
    <n v="1108.05"/>
    <n v="1108.3499999999999"/>
    <n v="1096.0999999999999"/>
    <n v="1105.5999999999999"/>
    <n v="1103.05"/>
    <n v="1103.25"/>
    <n v="1100.69"/>
    <x v="0"/>
    <x v="12"/>
    <n v="1223872"/>
    <n v="72536"/>
  </r>
  <r>
    <x v="131"/>
    <x v="4"/>
    <x v="6"/>
    <x v="2"/>
    <x v="0"/>
    <s v="EQ"/>
    <n v="1129.7"/>
    <n v="1130.9000000000001"/>
    <n v="1103"/>
    <n v="1126.9000000000001"/>
    <n v="1104.7"/>
    <n v="1105.5999999999999"/>
    <n v="1114.25"/>
    <x v="0"/>
    <x v="12"/>
    <n v="1201455"/>
    <n v="53806"/>
  </r>
  <r>
    <x v="132"/>
    <x v="2"/>
    <x v="6"/>
    <x v="2"/>
    <x v="0"/>
    <s v="EQ"/>
    <n v="1112.45"/>
    <n v="1128.3"/>
    <n v="1112.45"/>
    <n v="1112.45"/>
    <n v="1125.95"/>
    <n v="1126.9000000000001"/>
    <n v="1123.49"/>
    <x v="0"/>
    <x v="12"/>
    <n v="1161864"/>
    <n v="38089"/>
  </r>
  <r>
    <x v="133"/>
    <x v="0"/>
    <x v="6"/>
    <x v="2"/>
    <x v="0"/>
    <s v="EQ"/>
    <n v="1114.5999999999999"/>
    <n v="1124.95"/>
    <n v="1110.0999999999999"/>
    <n v="1114.5999999999999"/>
    <n v="1112.7"/>
    <n v="1112.45"/>
    <n v="1117.7"/>
    <x v="0"/>
    <x v="13"/>
    <n v="1107470"/>
    <n v="47773"/>
  </r>
  <r>
    <x v="134"/>
    <x v="1"/>
    <x v="6"/>
    <x v="2"/>
    <x v="0"/>
    <s v="EQ"/>
    <n v="1130"/>
    <n v="1133"/>
    <n v="1104.05"/>
    <n v="1124.6500000000001"/>
    <n v="1114"/>
    <n v="1114.5999999999999"/>
    <n v="1113.1300000000001"/>
    <x v="0"/>
    <x v="13"/>
    <n v="1605436"/>
    <n v="68019"/>
  </r>
  <r>
    <x v="135"/>
    <x v="4"/>
    <x v="6"/>
    <x v="2"/>
    <x v="0"/>
    <s v="EQ"/>
    <n v="1142"/>
    <n v="1142"/>
    <n v="1123.5"/>
    <n v="1135.5999999999999"/>
    <n v="1125.25"/>
    <n v="1124.6500000000001"/>
    <n v="1129.69"/>
    <x v="0"/>
    <x v="13"/>
    <n v="773116"/>
    <n v="38797"/>
  </r>
  <r>
    <x v="136"/>
    <x v="2"/>
    <x v="6"/>
    <x v="2"/>
    <x v="0"/>
    <s v="EQ"/>
    <n v="1133.05"/>
    <n v="1144.8"/>
    <n v="1126.7"/>
    <n v="1133.05"/>
    <n v="1134.8499999999999"/>
    <n v="1135.5999999999999"/>
    <n v="1138.57"/>
    <x v="0"/>
    <x v="13"/>
    <n v="805013"/>
    <n v="35213"/>
  </r>
  <r>
    <x v="137"/>
    <x v="3"/>
    <x v="6"/>
    <x v="2"/>
    <x v="0"/>
    <s v="EQ"/>
    <n v="1139"/>
    <n v="1143.45"/>
    <n v="1125.6500000000001"/>
    <n v="1135.6500000000001"/>
    <n v="1130"/>
    <n v="1133.05"/>
    <n v="1136.3399999999999"/>
    <x v="0"/>
    <x v="13"/>
    <n v="1392359"/>
    <n v="50902"/>
  </r>
  <r>
    <x v="138"/>
    <x v="0"/>
    <x v="6"/>
    <x v="2"/>
    <x v="0"/>
    <s v="EQ"/>
    <n v="1149"/>
    <n v="1149"/>
    <n v="1131.5999999999999"/>
    <n v="1139.9000000000001"/>
    <n v="1135"/>
    <n v="1135.6500000000001"/>
    <n v="1136.81"/>
    <x v="0"/>
    <x v="14"/>
    <n v="1877248"/>
    <n v="65214"/>
  </r>
  <r>
    <x v="139"/>
    <x v="1"/>
    <x v="6"/>
    <x v="2"/>
    <x v="0"/>
    <s v="EQ"/>
    <n v="1148"/>
    <n v="1148"/>
    <n v="1119.5999999999999"/>
    <n v="1142.4000000000001"/>
    <n v="1143.5"/>
    <n v="1139.9000000000001"/>
    <n v="1134.48"/>
    <x v="0"/>
    <x v="14"/>
    <n v="2655137"/>
    <n v="127431"/>
  </r>
  <r>
    <x v="140"/>
    <x v="4"/>
    <x v="6"/>
    <x v="2"/>
    <x v="0"/>
    <s v="EQ"/>
    <n v="1109"/>
    <n v="1160"/>
    <n v="1093.1500000000001"/>
    <n v="1087"/>
    <n v="1139.05"/>
    <n v="1142.4000000000001"/>
    <n v="1139.07"/>
    <x v="0"/>
    <x v="14"/>
    <n v="6089603"/>
    <n v="250489"/>
  </r>
  <r>
    <x v="141"/>
    <x v="2"/>
    <x v="6"/>
    <x v="2"/>
    <x v="0"/>
    <s v="EQ"/>
    <n v="1069.1500000000001"/>
    <n v="1092.5999999999999"/>
    <n v="1028.9000000000001"/>
    <n v="1069.1500000000001"/>
    <n v="1087.0999999999999"/>
    <n v="1087"/>
    <n v="1074.9000000000001"/>
    <x v="0"/>
    <x v="14"/>
    <n v="3223165"/>
    <n v="140926"/>
  </r>
  <r>
    <x v="142"/>
    <x v="3"/>
    <x v="6"/>
    <x v="2"/>
    <x v="0"/>
    <s v="EQ"/>
    <n v="1076.4000000000001"/>
    <n v="1082.9000000000001"/>
    <n v="1063.3499999999999"/>
    <n v="1060.25"/>
    <n v="1070.0999999999999"/>
    <n v="1069.1500000000001"/>
    <n v="1072.5899999999999"/>
    <x v="0"/>
    <x v="14"/>
    <n v="1323788"/>
    <n v="58902"/>
  </r>
  <r>
    <x v="143"/>
    <x v="0"/>
    <x v="7"/>
    <x v="2"/>
    <x v="0"/>
    <s v="EQ"/>
    <n v="1069.7"/>
    <n v="1070.8"/>
    <n v="1048.3"/>
    <n v="1067.2"/>
    <n v="1054.75"/>
    <n v="1060.25"/>
    <n v="1060.8800000000001"/>
    <x v="0"/>
    <x v="14"/>
    <n v="4787041"/>
    <n v="92460"/>
  </r>
  <r>
    <x v="144"/>
    <x v="1"/>
    <x v="7"/>
    <x v="2"/>
    <x v="0"/>
    <s v="EQ"/>
    <n v="1071"/>
    <n v="1074.45"/>
    <n v="1052"/>
    <n v="1071.3"/>
    <n v="1073.95"/>
    <n v="1067.2"/>
    <n v="1059.57"/>
    <x v="0"/>
    <x v="14"/>
    <n v="2743237"/>
    <n v="121993"/>
  </r>
  <r>
    <x v="145"/>
    <x v="4"/>
    <x v="7"/>
    <x v="2"/>
    <x v="0"/>
    <s v="EQ"/>
    <n v="1085"/>
    <n v="1090"/>
    <n v="1068"/>
    <n v="1095.55"/>
    <n v="1071.8"/>
    <n v="1071.3"/>
    <n v="1080.0999999999999"/>
    <x v="0"/>
    <x v="14"/>
    <n v="1526469"/>
    <n v="55538"/>
  </r>
  <r>
    <x v="146"/>
    <x v="2"/>
    <x v="7"/>
    <x v="2"/>
    <x v="0"/>
    <s v="EQ"/>
    <n v="1089"/>
    <n v="1097.95"/>
    <n v="1080"/>
    <n v="1087.9000000000001"/>
    <n v="1090.3499999999999"/>
    <n v="1095.55"/>
    <n v="1089.9000000000001"/>
    <x v="0"/>
    <x v="14"/>
    <n v="981637"/>
    <n v="49049"/>
  </r>
  <r>
    <x v="147"/>
    <x v="3"/>
    <x v="7"/>
    <x v="2"/>
    <x v="0"/>
    <s v="EQ"/>
    <n v="1099"/>
    <n v="1110"/>
    <n v="1086.6500000000001"/>
    <n v="1098.25"/>
    <n v="1087.05"/>
    <n v="1087.9000000000001"/>
    <n v="1098.1400000000001"/>
    <x v="0"/>
    <x v="14"/>
    <n v="1881215"/>
    <n v="46573"/>
  </r>
  <r>
    <x v="148"/>
    <x v="0"/>
    <x v="7"/>
    <x v="2"/>
    <x v="0"/>
    <s v="EQ"/>
    <n v="1111"/>
    <n v="1111"/>
    <n v="1096"/>
    <n v="1117.95"/>
    <n v="1099.05"/>
    <n v="1098.25"/>
    <n v="1102.6600000000001"/>
    <x v="0"/>
    <x v="15"/>
    <n v="1424791"/>
    <n v="51532"/>
  </r>
  <r>
    <x v="149"/>
    <x v="1"/>
    <x v="7"/>
    <x v="2"/>
    <x v="0"/>
    <s v="EQ"/>
    <n v="1127.45"/>
    <n v="1131.2"/>
    <n v="1104"/>
    <n v="1120.3499999999999"/>
    <n v="1119.45"/>
    <n v="1117.95"/>
    <n v="1116.96"/>
    <x v="0"/>
    <x v="15"/>
    <n v="2087340"/>
    <n v="93238"/>
  </r>
  <r>
    <x v="150"/>
    <x v="4"/>
    <x v="7"/>
    <x v="2"/>
    <x v="0"/>
    <s v="EQ"/>
    <n v="1100"/>
    <n v="1122"/>
    <n v="1093.95"/>
    <n v="1093.95"/>
    <n v="1121.4000000000001"/>
    <n v="1120.3499999999999"/>
    <n v="1112.81"/>
    <x v="0"/>
    <x v="15"/>
    <n v="2032291"/>
    <n v="104452"/>
  </r>
  <r>
    <x v="151"/>
    <x v="2"/>
    <x v="7"/>
    <x v="2"/>
    <x v="0"/>
    <s v="EQ"/>
    <n v="1089"/>
    <n v="1097.5999999999999"/>
    <n v="1088.95"/>
    <n v="1095.2"/>
    <n v="1093"/>
    <n v="1093.95"/>
    <n v="1093.7"/>
    <x v="0"/>
    <x v="15"/>
    <n v="906092"/>
    <n v="60239"/>
  </r>
  <r>
    <x v="152"/>
    <x v="5"/>
    <x v="7"/>
    <x v="2"/>
    <x v="0"/>
    <s v="EQ"/>
    <n v="1095"/>
    <n v="1098.25"/>
    <n v="1090.25"/>
    <n v="1095.2"/>
    <n v="1095"/>
    <n v="1095.2"/>
    <n v="1094.77"/>
    <x v="0"/>
    <x v="16"/>
    <n v="70507"/>
    <n v="4162"/>
  </r>
  <r>
    <x v="153"/>
    <x v="0"/>
    <x v="7"/>
    <x v="2"/>
    <x v="0"/>
    <s v="EQ"/>
    <n v="1093"/>
    <n v="1101.2"/>
    <n v="1089.1500000000001"/>
    <n v="1099.75"/>
    <n v="1096"/>
    <n v="1095.2"/>
    <n v="1094.95"/>
    <x v="0"/>
    <x v="16"/>
    <n v="1069069"/>
    <n v="58940"/>
  </r>
  <r>
    <x v="154"/>
    <x v="1"/>
    <x v="7"/>
    <x v="2"/>
    <x v="0"/>
    <s v="EQ"/>
    <n v="1071"/>
    <n v="1102.55"/>
    <n v="1057.8499999999999"/>
    <n v="1068.9000000000001"/>
    <n v="1098.3499999999999"/>
    <n v="1099.75"/>
    <n v="1077.3800000000001"/>
    <x v="0"/>
    <x v="16"/>
    <n v="2665288"/>
    <n v="175300"/>
  </r>
  <r>
    <x v="155"/>
    <x v="4"/>
    <x v="7"/>
    <x v="2"/>
    <x v="0"/>
    <s v="EQ"/>
    <n v="1086"/>
    <n v="1090.8499999999999"/>
    <n v="1056"/>
    <n v="1085.45"/>
    <n v="1070"/>
    <n v="1068.9000000000001"/>
    <n v="1075.31"/>
    <x v="0"/>
    <x v="16"/>
    <n v="1920081"/>
    <n v="82521"/>
  </r>
  <r>
    <x v="156"/>
    <x v="2"/>
    <x v="7"/>
    <x v="2"/>
    <x v="0"/>
    <s v="EQ"/>
    <n v="1096"/>
    <n v="1098.4000000000001"/>
    <n v="1082.2"/>
    <n v="1096.95"/>
    <n v="1086"/>
    <n v="1085.45"/>
    <n v="1089"/>
    <x v="0"/>
    <x v="16"/>
    <n v="1194960"/>
    <n v="57857"/>
  </r>
  <r>
    <x v="157"/>
    <x v="3"/>
    <x v="7"/>
    <x v="2"/>
    <x v="0"/>
    <s v="EQ"/>
    <n v="1086.0999999999999"/>
    <n v="1101"/>
    <n v="1076.05"/>
    <n v="1090.95"/>
    <n v="1096"/>
    <n v="1096.95"/>
    <n v="1088.29"/>
    <x v="0"/>
    <x v="16"/>
    <n v="933422"/>
    <n v="63869"/>
  </r>
  <r>
    <x v="158"/>
    <x v="0"/>
    <x v="7"/>
    <x v="2"/>
    <x v="0"/>
    <s v="EQ"/>
    <n v="1087.95"/>
    <n v="1093.95"/>
    <n v="1067.6500000000001"/>
    <n v="1085.05"/>
    <n v="1089"/>
    <n v="1090.95"/>
    <n v="1085.1300000000001"/>
    <x v="0"/>
    <x v="16"/>
    <n v="1080599"/>
    <n v="60735"/>
  </r>
  <r>
    <x v="159"/>
    <x v="1"/>
    <x v="7"/>
    <x v="2"/>
    <x v="0"/>
    <s v="EQ"/>
    <n v="1114"/>
    <n v="1114.7"/>
    <n v="1078"/>
    <n v="1115.05"/>
    <n v="1083"/>
    <n v="1085.05"/>
    <n v="1092.22"/>
    <x v="0"/>
    <x v="16"/>
    <n v="1743688"/>
    <n v="103352"/>
  </r>
  <r>
    <x v="160"/>
    <x v="4"/>
    <x v="7"/>
    <x v="2"/>
    <x v="0"/>
    <s v="EQ"/>
    <n v="1102.4000000000001"/>
    <n v="1117.8499999999999"/>
    <n v="1095.1500000000001"/>
    <n v="1099.4000000000001"/>
    <n v="1114"/>
    <n v="1115.05"/>
    <n v="1111.2"/>
    <x v="0"/>
    <x v="16"/>
    <n v="1071294"/>
    <n v="53237"/>
  </r>
  <r>
    <x v="161"/>
    <x v="2"/>
    <x v="7"/>
    <x v="2"/>
    <x v="0"/>
    <s v="EQ"/>
    <n v="1095.05"/>
    <n v="1121.55"/>
    <n v="1090.0999999999999"/>
    <n v="1098.1500000000001"/>
    <n v="1099"/>
    <n v="1099.4000000000001"/>
    <n v="1104.8599999999999"/>
    <x v="0"/>
    <x v="16"/>
    <n v="2614541"/>
    <n v="112589"/>
  </r>
  <r>
    <x v="162"/>
    <x v="3"/>
    <x v="7"/>
    <x v="2"/>
    <x v="0"/>
    <s v="EQ"/>
    <n v="1105"/>
    <n v="1109.6500000000001"/>
    <n v="1090.05"/>
    <n v="1094.3"/>
    <n v="1099"/>
    <n v="1098.1500000000001"/>
    <n v="1100.01"/>
    <x v="0"/>
    <x v="16"/>
    <n v="1076304"/>
    <n v="49994"/>
  </r>
  <r>
    <x v="163"/>
    <x v="0"/>
    <x v="7"/>
    <x v="2"/>
    <x v="0"/>
    <s v="EQ"/>
    <n v="1095"/>
    <n v="1114.9000000000001"/>
    <n v="1089.8"/>
    <n v="1091.1500000000001"/>
    <n v="1095"/>
    <n v="1094.3"/>
    <n v="1103.27"/>
    <x v="0"/>
    <x v="16"/>
    <n v="2935813"/>
    <n v="75566"/>
  </r>
  <r>
    <x v="164"/>
    <x v="1"/>
    <x v="7"/>
    <x v="2"/>
    <x v="0"/>
    <s v="EQ"/>
    <n v="1114"/>
    <n v="1114"/>
    <n v="1081.0999999999999"/>
    <n v="1108.3499999999999"/>
    <n v="1092.45"/>
    <n v="1091.1500000000001"/>
    <n v="1093.32"/>
    <x v="0"/>
    <x v="16"/>
    <n v="3423995"/>
    <n v="166178"/>
  </r>
  <r>
    <x v="165"/>
    <x v="2"/>
    <x v="8"/>
    <x v="2"/>
    <x v="0"/>
    <s v="EQ"/>
    <n v="1099.9000000000001"/>
    <n v="1114.25"/>
    <n v="1095.6500000000001"/>
    <n v="1098.5"/>
    <n v="1107.55"/>
    <n v="1108.3499999999999"/>
    <n v="1107.77"/>
    <x v="0"/>
    <x v="16"/>
    <n v="2504796"/>
    <n v="74802"/>
  </r>
  <r>
    <x v="166"/>
    <x v="3"/>
    <x v="8"/>
    <x v="2"/>
    <x v="0"/>
    <s v="EQ"/>
    <n v="1108.9000000000001"/>
    <n v="1110.4000000000001"/>
    <n v="1088.9000000000001"/>
    <n v="1102.6500000000001"/>
    <n v="1100.4000000000001"/>
    <n v="1098.5"/>
    <n v="1096.6099999999999"/>
    <x v="0"/>
    <x v="16"/>
    <n v="2254895"/>
    <n v="95386"/>
  </r>
  <r>
    <x v="167"/>
    <x v="0"/>
    <x v="8"/>
    <x v="2"/>
    <x v="0"/>
    <s v="EQ"/>
    <n v="1111.8"/>
    <n v="1111.8"/>
    <n v="1084.05"/>
    <n v="1106.25"/>
    <n v="1100.75"/>
    <n v="1102.6500000000001"/>
    <n v="1097.6199999999999"/>
    <x v="0"/>
    <x v="17"/>
    <n v="3426210"/>
    <n v="133419"/>
  </r>
  <r>
    <x v="168"/>
    <x v="1"/>
    <x v="8"/>
    <x v="2"/>
    <x v="0"/>
    <s v="EQ"/>
    <n v="1116"/>
    <n v="1116"/>
    <n v="1077.4000000000001"/>
    <n v="1110.1500000000001"/>
    <n v="1104.8499999999999"/>
    <n v="1106.25"/>
    <n v="1094.8900000000001"/>
    <x v="0"/>
    <x v="17"/>
    <n v="6233672"/>
    <n v="273667"/>
  </r>
  <r>
    <x v="169"/>
    <x v="4"/>
    <x v="8"/>
    <x v="2"/>
    <x v="0"/>
    <s v="EQ"/>
    <n v="1106"/>
    <n v="1137.7"/>
    <n v="1104"/>
    <n v="1173.3499999999999"/>
    <n v="1109"/>
    <n v="1110.1500000000001"/>
    <n v="1118.6099999999999"/>
    <x v="0"/>
    <x v="17"/>
    <n v="6447489"/>
    <n v="267351"/>
  </r>
  <r>
    <x v="170"/>
    <x v="2"/>
    <x v="8"/>
    <x v="2"/>
    <x v="0"/>
    <s v="EQ"/>
    <n v="1173"/>
    <n v="1179.9000000000001"/>
    <n v="1152"/>
    <n v="1170.95"/>
    <n v="1172"/>
    <n v="1173.3499999999999"/>
    <n v="1167.55"/>
    <x v="0"/>
    <x v="17"/>
    <n v="1930671"/>
    <n v="80804"/>
  </r>
  <r>
    <x v="171"/>
    <x v="3"/>
    <x v="8"/>
    <x v="2"/>
    <x v="0"/>
    <s v="EQ"/>
    <n v="1140.95"/>
    <n v="1177.8"/>
    <n v="1140.95"/>
    <n v="1138.0999999999999"/>
    <n v="1175.5"/>
    <n v="1170.95"/>
    <n v="1165.73"/>
    <x v="0"/>
    <x v="17"/>
    <n v="2299311"/>
    <n v="88287"/>
  </r>
  <r>
    <x v="172"/>
    <x v="0"/>
    <x v="8"/>
    <x v="2"/>
    <x v="0"/>
    <s v="EQ"/>
    <n v="1104.5"/>
    <n v="1150.5999999999999"/>
    <n v="1104.05"/>
    <n v="1134.55"/>
    <n v="1137.3499999999999"/>
    <n v="1138.0999999999999"/>
    <n v="1133.58"/>
    <x v="0"/>
    <x v="18"/>
    <n v="2160942"/>
    <n v="96405"/>
  </r>
  <r>
    <x v="173"/>
    <x v="1"/>
    <x v="8"/>
    <x v="2"/>
    <x v="0"/>
    <s v="EQ"/>
    <n v="1143"/>
    <n v="1159"/>
    <n v="1127.55"/>
    <n v="1135.6500000000001"/>
    <n v="1140"/>
    <n v="1134.55"/>
    <n v="1142.57"/>
    <x v="0"/>
    <x v="18"/>
    <n v="2573549"/>
    <n v="121006"/>
  </r>
  <r>
    <x v="174"/>
    <x v="2"/>
    <x v="8"/>
    <x v="2"/>
    <x v="0"/>
    <s v="EQ"/>
    <n v="1117"/>
    <n v="1138.9000000000001"/>
    <n v="1113.95"/>
    <n v="1130.6500000000001"/>
    <n v="1137"/>
    <n v="1135.6500000000001"/>
    <n v="1132.97"/>
    <x v="0"/>
    <x v="18"/>
    <n v="1051408"/>
    <n v="51387"/>
  </r>
  <r>
    <x v="175"/>
    <x v="3"/>
    <x v="8"/>
    <x v="2"/>
    <x v="0"/>
    <s v="EQ"/>
    <n v="1125"/>
    <n v="1136.7"/>
    <n v="1111"/>
    <n v="1149.45"/>
    <n v="1131"/>
    <n v="1130.6500000000001"/>
    <n v="1126.58"/>
    <x v="0"/>
    <x v="18"/>
    <n v="1990224"/>
    <n v="98298"/>
  </r>
  <r>
    <x v="176"/>
    <x v="0"/>
    <x v="8"/>
    <x v="2"/>
    <x v="0"/>
    <s v="EQ"/>
    <n v="1144.3499999999999"/>
    <n v="1156.6500000000001"/>
    <n v="1134.45"/>
    <n v="1145.3"/>
    <n v="1144.7"/>
    <n v="1149.45"/>
    <n v="1148.23"/>
    <x v="0"/>
    <x v="18"/>
    <n v="2006949"/>
    <n v="72445"/>
  </r>
  <r>
    <x v="177"/>
    <x v="4"/>
    <x v="8"/>
    <x v="2"/>
    <x v="0"/>
    <s v="EQ"/>
    <n v="1130"/>
    <n v="1151.5"/>
    <n v="1118.7"/>
    <n v="1125.5999999999999"/>
    <n v="1138.3"/>
    <n v="1145.3"/>
    <n v="1137.1300000000001"/>
    <x v="0"/>
    <x v="18"/>
    <n v="1374918"/>
    <n v="98445"/>
  </r>
  <r>
    <x v="178"/>
    <x v="2"/>
    <x v="8"/>
    <x v="2"/>
    <x v="0"/>
    <s v="EQ"/>
    <n v="1141"/>
    <n v="1141"/>
    <n v="1121.5"/>
    <n v="1137.3499999999999"/>
    <n v="1125.5999999999999"/>
    <n v="1125.5999999999999"/>
    <n v="1128.1099999999999"/>
    <x v="0"/>
    <x v="18"/>
    <n v="1184800"/>
    <n v="44456"/>
  </r>
  <r>
    <x v="179"/>
    <x v="3"/>
    <x v="8"/>
    <x v="2"/>
    <x v="0"/>
    <s v="EQ"/>
    <n v="1120"/>
    <n v="1140.45"/>
    <n v="1117"/>
    <n v="1115.55"/>
    <n v="1137.3499999999999"/>
    <n v="1137.3499999999999"/>
    <n v="1134.4000000000001"/>
    <x v="0"/>
    <x v="18"/>
    <n v="1833218"/>
    <n v="55113"/>
  </r>
  <r>
    <x v="180"/>
    <x v="0"/>
    <x v="8"/>
    <x v="2"/>
    <x v="0"/>
    <s v="EQ"/>
    <n v="1116"/>
    <n v="1124.9000000000001"/>
    <n v="1111"/>
    <n v="1117.95"/>
    <n v="1116.25"/>
    <n v="1115.55"/>
    <n v="1116.57"/>
    <x v="0"/>
    <x v="18"/>
    <n v="627856"/>
    <n v="49066"/>
  </r>
  <r>
    <x v="181"/>
    <x v="1"/>
    <x v="8"/>
    <x v="2"/>
    <x v="0"/>
    <s v="EQ"/>
    <n v="1132.8"/>
    <n v="1132.9000000000001"/>
    <n v="1108.55"/>
    <n v="1119.5"/>
    <n v="1121.2"/>
    <n v="1117.95"/>
    <n v="1118.5"/>
    <x v="0"/>
    <x v="18"/>
    <n v="2403608"/>
    <n v="141360"/>
  </r>
  <r>
    <x v="182"/>
    <x v="4"/>
    <x v="8"/>
    <x v="2"/>
    <x v="0"/>
    <s v="EQ"/>
    <n v="1129"/>
    <n v="1129"/>
    <n v="1112.8"/>
    <n v="1131.1500000000001"/>
    <n v="1120"/>
    <n v="1119.5"/>
    <n v="1121.9100000000001"/>
    <x v="0"/>
    <x v="18"/>
    <n v="1133287"/>
    <n v="59680"/>
  </r>
  <r>
    <x v="183"/>
    <x v="2"/>
    <x v="8"/>
    <x v="2"/>
    <x v="0"/>
    <s v="EQ"/>
    <n v="1091.8"/>
    <n v="1133.4000000000001"/>
    <n v="1085.0999999999999"/>
    <n v="1086.9000000000001"/>
    <n v="1130.95"/>
    <n v="1131.1500000000001"/>
    <n v="1103.8499999999999"/>
    <x v="0"/>
    <x v="18"/>
    <n v="5107047"/>
    <n v="104903"/>
  </r>
  <r>
    <x v="184"/>
    <x v="3"/>
    <x v="8"/>
    <x v="2"/>
    <x v="0"/>
    <s v="EQ"/>
    <n v="1100"/>
    <n v="1104.4000000000001"/>
    <n v="1083.0999999999999"/>
    <n v="1096.2"/>
    <n v="1087.7"/>
    <n v="1086.9000000000001"/>
    <n v="1091.3399999999999"/>
    <x v="0"/>
    <x v="18"/>
    <n v="2229535"/>
    <n v="61607"/>
  </r>
  <r>
    <x v="185"/>
    <x v="1"/>
    <x v="9"/>
    <x v="3"/>
    <x v="0"/>
    <s v="EQ"/>
    <n v="1103.9000000000001"/>
    <n v="1109"/>
    <n v="1093.6500000000001"/>
    <n v="1091.05"/>
    <n v="1100"/>
    <n v="1096.2"/>
    <n v="1099.49"/>
    <x v="0"/>
    <x v="19"/>
    <n v="6721940"/>
    <n v="120939"/>
  </r>
  <r>
    <x v="186"/>
    <x v="4"/>
    <x v="9"/>
    <x v="3"/>
    <x v="0"/>
    <s v="EQ"/>
    <n v="1115.3499999999999"/>
    <n v="1117"/>
    <n v="1084.0999999999999"/>
    <n v="1112.55"/>
    <n v="1098"/>
    <n v="1091.05"/>
    <n v="1101.82"/>
    <x v="0"/>
    <x v="19"/>
    <n v="1962948"/>
    <n v="76368"/>
  </r>
  <r>
    <x v="187"/>
    <x v="2"/>
    <x v="9"/>
    <x v="3"/>
    <x v="0"/>
    <s v="EQ"/>
    <n v="1105.3499999999999"/>
    <n v="1121.0999999999999"/>
    <n v="1105.3499999999999"/>
    <n v="1122.75"/>
    <n v="1114"/>
    <n v="1112.55"/>
    <n v="1113.8"/>
    <x v="0"/>
    <x v="19"/>
    <n v="2407110"/>
    <n v="112542"/>
  </r>
  <r>
    <x v="188"/>
    <x v="0"/>
    <x v="9"/>
    <x v="3"/>
    <x v="0"/>
    <s v="EQ"/>
    <n v="1133.95"/>
    <n v="1140"/>
    <n v="1119"/>
    <n v="1133.95"/>
    <n v="1123.7"/>
    <n v="1122.75"/>
    <n v="1125.02"/>
    <x v="0"/>
    <x v="19"/>
    <n v="1696377"/>
    <n v="70308"/>
  </r>
  <r>
    <x v="189"/>
    <x v="1"/>
    <x v="9"/>
    <x v="3"/>
    <x v="0"/>
    <s v="EQ"/>
    <n v="1134"/>
    <n v="1138.95"/>
    <n v="1121.5"/>
    <n v="1124.05"/>
    <n v="1136"/>
    <n v="1133.95"/>
    <n v="1132.27"/>
    <x v="0"/>
    <x v="19"/>
    <n v="1901034"/>
    <n v="73465"/>
  </r>
  <r>
    <x v="190"/>
    <x v="4"/>
    <x v="9"/>
    <x v="3"/>
    <x v="0"/>
    <s v="EQ"/>
    <n v="1143.0999999999999"/>
    <n v="1153.4000000000001"/>
    <n v="1111.7"/>
    <n v="1146.25"/>
    <n v="1122.45"/>
    <n v="1124.05"/>
    <n v="1125.25"/>
    <x v="0"/>
    <x v="19"/>
    <n v="2070193"/>
    <n v="104758"/>
  </r>
  <r>
    <x v="191"/>
    <x v="2"/>
    <x v="9"/>
    <x v="3"/>
    <x v="0"/>
    <s v="EQ"/>
    <n v="1184.9000000000001"/>
    <n v="1184.9000000000001"/>
    <n v="1139.8499999999999"/>
    <n v="1186.95"/>
    <n v="1149.75"/>
    <n v="1146.25"/>
    <n v="1152.8"/>
    <x v="0"/>
    <x v="19"/>
    <n v="2152306"/>
    <n v="109316"/>
  </r>
  <r>
    <x v="192"/>
    <x v="3"/>
    <x v="9"/>
    <x v="3"/>
    <x v="0"/>
    <s v="EQ"/>
    <n v="1213.05"/>
    <n v="1217.6500000000001"/>
    <n v="1184.3"/>
    <n v="1212.1500000000001"/>
    <n v="1188.5"/>
    <n v="1186.95"/>
    <n v="1192.6500000000001"/>
    <x v="0"/>
    <x v="19"/>
    <n v="803158"/>
    <n v="37164"/>
  </r>
  <r>
    <x v="193"/>
    <x v="0"/>
    <x v="9"/>
    <x v="3"/>
    <x v="0"/>
    <s v="EQ"/>
    <n v="1200"/>
    <n v="1219.8499999999999"/>
    <n v="1175.9000000000001"/>
    <n v="1198.3499999999999"/>
    <n v="1210"/>
    <n v="1212.1500000000001"/>
    <n v="1204.69"/>
    <x v="0"/>
    <x v="20"/>
    <n v="2843465"/>
    <n v="62518"/>
  </r>
  <r>
    <x v="194"/>
    <x v="1"/>
    <x v="9"/>
    <x v="3"/>
    <x v="0"/>
    <s v="EQ"/>
    <n v="1160.05"/>
    <n v="1205.05"/>
    <n v="1160.05"/>
    <n v="1178.95"/>
    <n v="1202.8"/>
    <n v="1198.3499999999999"/>
    <n v="1192.08"/>
    <x v="0"/>
    <x v="20"/>
    <n v="2211062"/>
    <n v="98884"/>
  </r>
  <r>
    <x v="195"/>
    <x v="4"/>
    <x v="9"/>
    <x v="3"/>
    <x v="0"/>
    <s v="EQ"/>
    <n v="1215.5"/>
    <n v="1217.4000000000001"/>
    <n v="1170.7"/>
    <n v="1215.2"/>
    <n v="1179"/>
    <n v="1178.95"/>
    <n v="1190.4100000000001"/>
    <x v="0"/>
    <x v="20"/>
    <n v="2050756"/>
    <n v="97215"/>
  </r>
  <r>
    <x v="196"/>
    <x v="2"/>
    <x v="9"/>
    <x v="3"/>
    <x v="0"/>
    <s v="EQ"/>
    <n v="1227.45"/>
    <n v="1227.8499999999999"/>
    <n v="1209.1500000000001"/>
    <n v="1220.6500000000001"/>
    <n v="1217.75"/>
    <n v="1215.2"/>
    <n v="1216.1199999999999"/>
    <x v="0"/>
    <x v="20"/>
    <n v="1089396"/>
    <n v="75265"/>
  </r>
  <r>
    <x v="197"/>
    <x v="3"/>
    <x v="9"/>
    <x v="3"/>
    <x v="0"/>
    <s v="EQ"/>
    <n v="1263"/>
    <n v="1269"/>
    <n v="1209"/>
    <n v="1261.55"/>
    <n v="1223"/>
    <n v="1220.6500000000001"/>
    <n v="1224.52"/>
    <x v="0"/>
    <x v="20"/>
    <n v="2609165"/>
    <n v="124557"/>
  </r>
  <r>
    <x v="198"/>
    <x v="1"/>
    <x v="9"/>
    <x v="3"/>
    <x v="0"/>
    <s v="EQ"/>
    <n v="1228"/>
    <n v="1268.9000000000001"/>
    <n v="1216.75"/>
    <n v="1220.05"/>
    <n v="1265"/>
    <n v="1261.55"/>
    <n v="1246.4100000000001"/>
    <x v="1"/>
    <x v="20"/>
    <n v="3522952"/>
    <n v="131787"/>
  </r>
  <r>
    <x v="199"/>
    <x v="4"/>
    <x v="9"/>
    <x v="3"/>
    <x v="0"/>
    <s v="EQ"/>
    <n v="1203.8"/>
    <n v="1223"/>
    <n v="1192"/>
    <n v="1200.5999999999999"/>
    <n v="1219.5"/>
    <n v="1220.05"/>
    <n v="1209.51"/>
    <x v="2"/>
    <x v="20"/>
    <n v="1367260"/>
    <n v="76186"/>
  </r>
  <r>
    <x v="200"/>
    <x v="2"/>
    <x v="9"/>
    <x v="3"/>
    <x v="0"/>
    <s v="EQ"/>
    <n v="1206.8499999999999"/>
    <n v="1211.9000000000001"/>
    <n v="1196"/>
    <n v="1203.25"/>
    <n v="1200"/>
    <n v="1200.5999999999999"/>
    <n v="1202.43"/>
    <x v="3"/>
    <x v="20"/>
    <n v="867925"/>
    <n v="53199"/>
  </r>
  <r>
    <x v="201"/>
    <x v="3"/>
    <x v="9"/>
    <x v="3"/>
    <x v="0"/>
    <s v="EQ"/>
    <n v="1206.95"/>
    <n v="1214"/>
    <n v="1190"/>
    <n v="1207.25"/>
    <n v="1202.55"/>
    <n v="1203.25"/>
    <n v="1201.71"/>
    <x v="3"/>
    <x v="20"/>
    <n v="790960"/>
    <n v="75562"/>
  </r>
  <r>
    <x v="202"/>
    <x v="5"/>
    <x v="9"/>
    <x v="3"/>
    <x v="0"/>
    <s v="EQ"/>
    <n v="1209"/>
    <n v="1213"/>
    <n v="1200"/>
    <n v="1201"/>
    <n v="1207"/>
    <n v="1207.25"/>
    <n v="1206.75"/>
    <x v="4"/>
    <x v="20"/>
    <n v="149379"/>
    <n v="9734"/>
  </r>
  <r>
    <x v="203"/>
    <x v="0"/>
    <x v="9"/>
    <x v="3"/>
    <x v="0"/>
    <s v="EQ"/>
    <n v="1204"/>
    <n v="1213.6500000000001"/>
    <n v="1194.25"/>
    <n v="1190.05"/>
    <n v="1199.3"/>
    <n v="1201"/>
    <n v="1204.1099999999999"/>
    <x v="4"/>
    <x v="20"/>
    <n v="1804771"/>
    <n v="59804"/>
  </r>
  <r>
    <x v="204"/>
    <x v="1"/>
    <x v="10"/>
    <x v="3"/>
    <x v="0"/>
    <s v="EQ"/>
    <n v="1166.95"/>
    <n v="1199"/>
    <n v="1150.5999999999999"/>
    <n v="1167.95"/>
    <n v="1192"/>
    <n v="1190.05"/>
    <n v="1184.8599999999999"/>
    <x v="5"/>
    <x v="20"/>
    <n v="2722341"/>
    <n v="95895"/>
  </r>
  <r>
    <x v="205"/>
    <x v="4"/>
    <x v="10"/>
    <x v="3"/>
    <x v="0"/>
    <s v="EQ"/>
    <n v="1189.75"/>
    <n v="1205"/>
    <n v="1163.0999999999999"/>
    <n v="1183.5999999999999"/>
    <n v="1163.0999999999999"/>
    <n v="1167.95"/>
    <n v="1189.07"/>
    <x v="5"/>
    <x v="20"/>
    <n v="2170054"/>
    <n v="97849"/>
  </r>
  <r>
    <x v="206"/>
    <x v="2"/>
    <x v="10"/>
    <x v="3"/>
    <x v="0"/>
    <s v="EQ"/>
    <n v="1182"/>
    <n v="1189.7"/>
    <n v="1174.95"/>
    <n v="1177.0999999999999"/>
    <n v="1181"/>
    <n v="1183.5999999999999"/>
    <n v="1183.28"/>
    <x v="6"/>
    <x v="20"/>
    <n v="1584564"/>
    <n v="76748"/>
  </r>
  <r>
    <x v="207"/>
    <x v="3"/>
    <x v="10"/>
    <x v="3"/>
    <x v="0"/>
    <s v="EQ"/>
    <n v="1159"/>
    <n v="1182.8"/>
    <n v="1149.45"/>
    <n v="1160.3"/>
    <n v="1178"/>
    <n v="1177.0999999999999"/>
    <n v="1167.8699999999999"/>
    <x v="6"/>
    <x v="20"/>
    <n v="1292210"/>
    <n v="64641"/>
  </r>
  <r>
    <x v="208"/>
    <x v="0"/>
    <x v="10"/>
    <x v="3"/>
    <x v="0"/>
    <s v="EQ"/>
    <n v="1158"/>
    <n v="1165.5999999999999"/>
    <n v="1155.2"/>
    <n v="1159.5"/>
    <n v="1158.5999999999999"/>
    <n v="1160.3"/>
    <n v="1160.18"/>
    <x v="6"/>
    <x v="20"/>
    <n v="1280859"/>
    <n v="64777"/>
  </r>
  <r>
    <x v="209"/>
    <x v="1"/>
    <x v="10"/>
    <x v="3"/>
    <x v="0"/>
    <s v="EQ"/>
    <n v="1161"/>
    <n v="1164.75"/>
    <n v="1142.45"/>
    <n v="1160.75"/>
    <n v="1156.7"/>
    <n v="1159.5"/>
    <n v="1152.45"/>
    <x v="6"/>
    <x v="20"/>
    <n v="1689403"/>
    <n v="99777"/>
  </r>
  <r>
    <x v="210"/>
    <x v="4"/>
    <x v="10"/>
    <x v="3"/>
    <x v="0"/>
    <s v="EQ"/>
    <n v="1155"/>
    <n v="1171.9000000000001"/>
    <n v="1150.05"/>
    <n v="1154.4000000000001"/>
    <n v="1158"/>
    <n v="1160.75"/>
    <n v="1160.8399999999999"/>
    <x v="6"/>
    <x v="20"/>
    <n v="1445959"/>
    <n v="80717"/>
  </r>
  <r>
    <x v="211"/>
    <x v="2"/>
    <x v="10"/>
    <x v="3"/>
    <x v="0"/>
    <s v="EQ"/>
    <n v="1154.5"/>
    <n v="1159"/>
    <n v="1138.8"/>
    <n v="1155"/>
    <n v="1153"/>
    <n v="1154.4000000000001"/>
    <n v="1150.23"/>
    <x v="6"/>
    <x v="20"/>
    <n v="1056193"/>
    <n v="58462"/>
  </r>
  <r>
    <x v="212"/>
    <x v="3"/>
    <x v="10"/>
    <x v="3"/>
    <x v="0"/>
    <s v="EQ"/>
    <n v="1150"/>
    <n v="1164.25"/>
    <n v="1144.5"/>
    <n v="1147.45"/>
    <n v="1154.5"/>
    <n v="1155"/>
    <n v="1155.8499999999999"/>
    <x v="6"/>
    <x v="20"/>
    <n v="961914"/>
    <n v="42333"/>
  </r>
  <r>
    <x v="213"/>
    <x v="0"/>
    <x v="10"/>
    <x v="3"/>
    <x v="0"/>
    <s v="EQ"/>
    <n v="1135"/>
    <n v="1149.4000000000001"/>
    <n v="1132.4000000000001"/>
    <n v="1131.4000000000001"/>
    <n v="1148.95"/>
    <n v="1147.45"/>
    <n v="1143.5899999999999"/>
    <x v="6"/>
    <x v="20"/>
    <n v="1213292"/>
    <n v="48787"/>
  </r>
  <r>
    <x v="214"/>
    <x v="1"/>
    <x v="10"/>
    <x v="3"/>
    <x v="0"/>
    <s v="EQ"/>
    <n v="1140.05"/>
    <n v="1146.75"/>
    <n v="1127.25"/>
    <n v="1135.5999999999999"/>
    <n v="1134.3499999999999"/>
    <n v="1131.4000000000001"/>
    <n v="1134.79"/>
    <x v="6"/>
    <x v="20"/>
    <n v="1278358"/>
    <n v="60290"/>
  </r>
  <r>
    <x v="215"/>
    <x v="4"/>
    <x v="10"/>
    <x v="3"/>
    <x v="0"/>
    <s v="EQ"/>
    <n v="1135.05"/>
    <n v="1139.8499999999999"/>
    <n v="1120"/>
    <n v="1137.8"/>
    <n v="1139"/>
    <n v="1135.5999999999999"/>
    <n v="1129.04"/>
    <x v="6"/>
    <x v="20"/>
    <n v="1206706"/>
    <n v="49150"/>
  </r>
  <r>
    <x v="216"/>
    <x v="2"/>
    <x v="10"/>
    <x v="3"/>
    <x v="0"/>
    <s v="EQ"/>
    <n v="1123"/>
    <n v="1141.3"/>
    <n v="1118.2"/>
    <n v="1122.2"/>
    <n v="1137"/>
    <n v="1137.8"/>
    <n v="1131.33"/>
    <x v="6"/>
    <x v="20"/>
    <n v="886148"/>
    <n v="54226"/>
  </r>
  <r>
    <x v="217"/>
    <x v="3"/>
    <x v="10"/>
    <x v="3"/>
    <x v="0"/>
    <s v="EQ"/>
    <n v="1130.05"/>
    <n v="1134.4000000000001"/>
    <n v="1075"/>
    <n v="1129.25"/>
    <n v="1121.9000000000001"/>
    <n v="1122.2"/>
    <n v="1123.8900000000001"/>
    <x v="6"/>
    <x v="20"/>
    <n v="898953"/>
    <n v="42725"/>
  </r>
  <r>
    <x v="218"/>
    <x v="0"/>
    <x v="10"/>
    <x v="3"/>
    <x v="0"/>
    <s v="EQ"/>
    <n v="1142"/>
    <n v="1149.4000000000001"/>
    <n v="1119.8499999999999"/>
    <n v="1137.9000000000001"/>
    <n v="1128"/>
    <n v="1129.25"/>
    <n v="1132.6600000000001"/>
    <x v="6"/>
    <x v="20"/>
    <n v="917196"/>
    <n v="48645"/>
  </r>
  <r>
    <x v="219"/>
    <x v="1"/>
    <x v="10"/>
    <x v="3"/>
    <x v="0"/>
    <s v="EQ"/>
    <n v="1160"/>
    <n v="1162.9000000000001"/>
    <n v="1125"/>
    <n v="1166.2"/>
    <n v="1140.95"/>
    <n v="1137.9000000000001"/>
    <n v="1140.0999999999999"/>
    <x v="6"/>
    <x v="20"/>
    <n v="2477973"/>
    <n v="136361"/>
  </r>
  <r>
    <x v="220"/>
    <x v="4"/>
    <x v="10"/>
    <x v="3"/>
    <x v="0"/>
    <s v="EQ"/>
    <n v="1168.05"/>
    <n v="1175"/>
    <n v="1153.05"/>
    <n v="1163.55"/>
    <n v="1170.7"/>
    <n v="1166.2"/>
    <n v="1164.54"/>
    <x v="6"/>
    <x v="20"/>
    <n v="864874"/>
    <n v="56908"/>
  </r>
  <r>
    <x v="221"/>
    <x v="2"/>
    <x v="10"/>
    <x v="3"/>
    <x v="0"/>
    <s v="EQ"/>
    <n v="1142.0999999999999"/>
    <n v="1166.8"/>
    <n v="1142.0999999999999"/>
    <n v="1150.75"/>
    <n v="1160.55"/>
    <n v="1163.55"/>
    <n v="1158.74"/>
    <x v="6"/>
    <x v="20"/>
    <n v="1219085"/>
    <n v="57085"/>
  </r>
  <r>
    <x v="222"/>
    <x v="3"/>
    <x v="10"/>
    <x v="3"/>
    <x v="0"/>
    <s v="EQ"/>
    <n v="1169.9000000000001"/>
    <n v="1177"/>
    <n v="1146.3"/>
    <n v="1162.75"/>
    <n v="1152.5"/>
    <n v="1150.75"/>
    <n v="1161.31"/>
    <x v="6"/>
    <x v="20"/>
    <n v="1266268"/>
    <n v="64374"/>
  </r>
  <r>
    <x v="223"/>
    <x v="0"/>
    <x v="10"/>
    <x v="3"/>
    <x v="0"/>
    <s v="EQ"/>
    <n v="1132"/>
    <n v="1170.7"/>
    <n v="1132"/>
    <n v="1129.6500000000001"/>
    <n v="1162.8499999999999"/>
    <n v="1162.75"/>
    <n v="1147.4000000000001"/>
    <x v="6"/>
    <x v="20"/>
    <n v="1741322"/>
    <n v="60775"/>
  </r>
  <r>
    <x v="224"/>
    <x v="1"/>
    <x v="10"/>
    <x v="3"/>
    <x v="0"/>
    <s v="EQ"/>
    <n v="1118"/>
    <n v="1134.9000000000001"/>
    <n v="1108"/>
    <n v="1118"/>
    <n v="1132"/>
    <n v="1129.6500000000001"/>
    <n v="1119.3800000000001"/>
    <x v="6"/>
    <x v="20"/>
    <n v="4728358"/>
    <n v="100332"/>
  </r>
  <r>
    <x v="225"/>
    <x v="4"/>
    <x v="11"/>
    <x v="3"/>
    <x v="0"/>
    <s v="EQ"/>
    <n v="1125"/>
    <n v="1127.5"/>
    <n v="1112"/>
    <n v="1122.9000000000001"/>
    <n v="1119"/>
    <n v="1118"/>
    <n v="1117.8900000000001"/>
    <x v="6"/>
    <x v="20"/>
    <n v="2428738"/>
    <n v="91841"/>
  </r>
  <r>
    <x v="226"/>
    <x v="2"/>
    <x v="11"/>
    <x v="3"/>
    <x v="0"/>
    <s v="EQ"/>
    <n v="1144.95"/>
    <n v="1147.2"/>
    <n v="1120.6500000000001"/>
    <n v="1141.05"/>
    <n v="1125.55"/>
    <n v="1122.9000000000001"/>
    <n v="1132.01"/>
    <x v="6"/>
    <x v="20"/>
    <n v="798009"/>
    <n v="42356"/>
  </r>
  <r>
    <x v="227"/>
    <x v="3"/>
    <x v="11"/>
    <x v="3"/>
    <x v="0"/>
    <s v="EQ"/>
    <n v="1136.75"/>
    <n v="1149.2"/>
    <n v="1135"/>
    <n v="1136.75"/>
    <n v="1142"/>
    <n v="1141.05"/>
    <n v="1141.98"/>
    <x v="6"/>
    <x v="20"/>
    <n v="1588430"/>
    <n v="63480"/>
  </r>
  <r>
    <x v="228"/>
    <x v="1"/>
    <x v="11"/>
    <x v="3"/>
    <x v="0"/>
    <s v="EQ"/>
    <n v="1160"/>
    <n v="1163.6500000000001"/>
    <n v="1132.3499999999999"/>
    <n v="1159"/>
    <n v="1135"/>
    <n v="1136.75"/>
    <n v="1144.68"/>
    <x v="6"/>
    <x v="20"/>
    <n v="1125321"/>
    <n v="54429"/>
  </r>
  <r>
    <x v="229"/>
    <x v="4"/>
    <x v="11"/>
    <x v="3"/>
    <x v="0"/>
    <s v="EQ"/>
    <n v="1145.5999999999999"/>
    <n v="1161"/>
    <n v="1134"/>
    <n v="1145.6500000000001"/>
    <n v="1160"/>
    <n v="1159"/>
    <n v="1150.26"/>
    <x v="6"/>
    <x v="20"/>
    <n v="1040096"/>
    <n v="41118"/>
  </r>
  <r>
    <x v="230"/>
    <x v="2"/>
    <x v="11"/>
    <x v="3"/>
    <x v="0"/>
    <s v="EQ"/>
    <n v="1158.95"/>
    <n v="1166"/>
    <n v="1138.25"/>
    <n v="1150.0999999999999"/>
    <n v="1145.0999999999999"/>
    <n v="1145.6500000000001"/>
    <n v="1151.5"/>
    <x v="6"/>
    <x v="20"/>
    <n v="933643"/>
    <n v="57704"/>
  </r>
  <r>
    <x v="231"/>
    <x v="5"/>
    <x v="11"/>
    <x v="3"/>
    <x v="0"/>
    <s v="EQ"/>
    <n v="1168"/>
    <n v="1169"/>
    <n v="1148.0999999999999"/>
    <n v="1161.7"/>
    <n v="1151"/>
    <n v="1150.0999999999999"/>
    <n v="1156.27"/>
    <x v="6"/>
    <x v="20"/>
    <n v="332777"/>
    <n v="19120"/>
  </r>
  <r>
    <x v="232"/>
    <x v="0"/>
    <x v="11"/>
    <x v="3"/>
    <x v="0"/>
    <s v="EQ"/>
    <n v="1156.75"/>
    <n v="1165.5999999999999"/>
    <n v="1146.7"/>
    <n v="1146.8"/>
    <n v="1159.55"/>
    <n v="1161.7"/>
    <n v="1157.28"/>
    <x v="6"/>
    <x v="20"/>
    <n v="900162"/>
    <n v="50021"/>
  </r>
  <r>
    <x v="233"/>
    <x v="1"/>
    <x v="11"/>
    <x v="3"/>
    <x v="0"/>
    <s v="EQ"/>
    <n v="1134.95"/>
    <n v="1150"/>
    <n v="1122.5"/>
    <n v="1138.5999999999999"/>
    <n v="1143.8499999999999"/>
    <n v="1146.8"/>
    <n v="1138.7"/>
    <x v="6"/>
    <x v="20"/>
    <n v="1218211"/>
    <n v="86852"/>
  </r>
  <r>
    <x v="234"/>
    <x v="4"/>
    <x v="11"/>
    <x v="3"/>
    <x v="0"/>
    <s v="EQ"/>
    <n v="1134"/>
    <n v="1152.95"/>
    <n v="1131.9000000000001"/>
    <n v="1143.7"/>
    <n v="1138"/>
    <n v="1138.5999999999999"/>
    <n v="1142.18"/>
    <x v="6"/>
    <x v="20"/>
    <n v="1272932"/>
    <n v="59792"/>
  </r>
  <r>
    <x v="235"/>
    <x v="2"/>
    <x v="11"/>
    <x v="3"/>
    <x v="0"/>
    <s v="EQ"/>
    <n v="1152.55"/>
    <n v="1162.55"/>
    <n v="1142"/>
    <n v="1150.8"/>
    <n v="1146"/>
    <n v="1143.7"/>
    <n v="1152.47"/>
    <x v="6"/>
    <x v="20"/>
    <n v="1449691"/>
    <n v="70087"/>
  </r>
  <r>
    <x v="236"/>
    <x v="3"/>
    <x v="11"/>
    <x v="3"/>
    <x v="0"/>
    <s v="EQ"/>
    <n v="1190"/>
    <n v="1190.95"/>
    <n v="1134.75"/>
    <n v="1159"/>
    <n v="1152.5"/>
    <n v="1150.8"/>
    <n v="1152.01"/>
    <x v="6"/>
    <x v="20"/>
    <n v="4237485"/>
    <n v="133829"/>
  </r>
  <r>
    <x v="237"/>
    <x v="0"/>
    <x v="11"/>
    <x v="3"/>
    <x v="0"/>
    <s v="EQ"/>
    <n v="1125.45"/>
    <n v="1165.55"/>
    <n v="1123.8499999999999"/>
    <n v="1119.25"/>
    <n v="1154.0999999999999"/>
    <n v="1159"/>
    <n v="1153.0899999999999"/>
    <x v="7"/>
    <x v="20"/>
    <n v="6018282"/>
    <n v="139807"/>
  </r>
  <r>
    <x v="238"/>
    <x v="1"/>
    <x v="11"/>
    <x v="3"/>
    <x v="0"/>
    <s v="EQ"/>
    <n v="1117"/>
    <n v="1124.95"/>
    <n v="1112.05"/>
    <n v="1113.95"/>
    <n v="1120"/>
    <n v="1119.25"/>
    <n v="1118.51"/>
    <x v="8"/>
    <x v="20"/>
    <n v="1084035"/>
    <n v="58045"/>
  </r>
  <r>
    <x v="239"/>
    <x v="4"/>
    <x v="11"/>
    <x v="3"/>
    <x v="0"/>
    <s v="EQ"/>
    <n v="1112"/>
    <n v="1117.7"/>
    <n v="1101"/>
    <n v="1111.6500000000001"/>
    <n v="1114.9000000000001"/>
    <n v="1113.95"/>
    <n v="1109.5899999999999"/>
    <x v="8"/>
    <x v="20"/>
    <n v="933127"/>
    <n v="50039"/>
  </r>
  <r>
    <x v="240"/>
    <x v="2"/>
    <x v="11"/>
    <x v="3"/>
    <x v="0"/>
    <s v="EQ"/>
    <n v="1106"/>
    <n v="1120.1500000000001"/>
    <n v="1106"/>
    <n v="1104.95"/>
    <n v="1108.7"/>
    <n v="1111.6500000000001"/>
    <n v="1114.28"/>
    <x v="8"/>
    <x v="20"/>
    <n v="998355"/>
    <n v="56020"/>
  </r>
  <r>
    <x v="241"/>
    <x v="3"/>
    <x v="11"/>
    <x v="3"/>
    <x v="0"/>
    <s v="EQ"/>
    <n v="1125.05"/>
    <n v="1129"/>
    <n v="1094.6500000000001"/>
    <n v="1122.95"/>
    <n v="1102.0999999999999"/>
    <n v="1104.95"/>
    <n v="1105.43"/>
    <x v="8"/>
    <x v="20"/>
    <n v="1722755"/>
    <n v="100670"/>
  </r>
  <r>
    <x v="242"/>
    <x v="0"/>
    <x v="11"/>
    <x v="3"/>
    <x v="0"/>
    <s v="EQ"/>
    <n v="1125"/>
    <n v="1131.1500000000001"/>
    <n v="1117.05"/>
    <n v="1125.55"/>
    <n v="1120.8"/>
    <n v="1122.95"/>
    <n v="1124.24"/>
    <x v="8"/>
    <x v="20"/>
    <n v="1207155"/>
    <n v="51090"/>
  </r>
  <r>
    <x v="243"/>
    <x v="1"/>
    <x v="11"/>
    <x v="3"/>
    <x v="0"/>
    <s v="EQ"/>
    <n v="1088.0999999999999"/>
    <n v="1128.5999999999999"/>
    <n v="1086.1500000000001"/>
    <n v="1084.95"/>
    <n v="1123.6500000000001"/>
    <n v="1125.55"/>
    <n v="1117.08"/>
    <x v="9"/>
    <x v="20"/>
    <n v="2777186"/>
    <n v="125598"/>
  </r>
  <r>
    <x v="244"/>
    <x v="4"/>
    <x v="11"/>
    <x v="3"/>
    <x v="0"/>
    <s v="EQ"/>
    <n v="1097.95"/>
    <n v="1099.0999999999999"/>
    <n v="1082.7"/>
    <n v="1097.75"/>
    <n v="1089.8"/>
    <n v="1084.95"/>
    <n v="1090.99"/>
    <x v="10"/>
    <x v="20"/>
    <n v="1100701"/>
    <n v="60395"/>
  </r>
  <r>
    <x v="245"/>
    <x v="2"/>
    <x v="11"/>
    <x v="3"/>
    <x v="0"/>
    <s v="EQ"/>
    <n v="1086.3499999999999"/>
    <n v="1103.05"/>
    <n v="1079.5"/>
    <n v="1080.0999999999999"/>
    <n v="1097.5"/>
    <n v="1097.75"/>
    <n v="1093.8599999999999"/>
    <x v="10"/>
    <x v="20"/>
    <n v="2635193"/>
    <n v="111067"/>
  </r>
  <r>
    <x v="246"/>
    <x v="3"/>
    <x v="11"/>
    <x v="3"/>
    <x v="0"/>
    <s v="EQ"/>
    <n v="1093.8499999999999"/>
    <n v="1093.8499999999999"/>
    <n v="1076"/>
    <n v="1086.8"/>
    <n v="1079.75"/>
    <n v="1080.0999999999999"/>
    <n v="1083.1099999999999"/>
    <x v="11"/>
    <x v="20"/>
    <n v="936544"/>
    <n v="53508"/>
  </r>
  <r>
    <x v="247"/>
    <x v="0"/>
    <x v="0"/>
    <x v="0"/>
    <x v="1"/>
    <s v="EQ"/>
    <n v="1053.95"/>
    <n v="1094"/>
    <n v="1047.7"/>
    <n v="1041"/>
    <n v="1089"/>
    <n v="1086.8"/>
    <n v="1076.92"/>
    <x v="11"/>
    <x v="20"/>
    <n v="5017576"/>
    <n v="158474"/>
  </r>
  <r>
    <x v="248"/>
    <x v="1"/>
    <x v="0"/>
    <x v="0"/>
    <x v="1"/>
    <s v="EQ"/>
    <n v="1030.75"/>
    <n v="1050"/>
    <n v="1025.3"/>
    <n v="1026.75"/>
    <n v="1048.55"/>
    <n v="1041"/>
    <n v="1034.6199999999999"/>
    <x v="12"/>
    <x v="20"/>
    <n v="2052402"/>
    <n v="105204"/>
  </r>
  <r>
    <x v="249"/>
    <x v="4"/>
    <x v="0"/>
    <x v="0"/>
    <x v="1"/>
    <s v="EQ"/>
    <n v="1014.95"/>
    <n v="1029"/>
    <n v="1010.1"/>
    <n v="1007.35"/>
    <n v="1027"/>
    <n v="1026.75"/>
    <n v="1019.9"/>
    <x v="13"/>
    <x v="20"/>
    <n v="1799498"/>
    <n v="1000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Months">
  <location ref="F38:G51" firstHeaderRow="1" firstDataRow="1" firstDataCol="1"/>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
        <item x="3"/>
        <item x="2"/>
        <item x="4"/>
        <item x="1"/>
        <item x="0"/>
        <item x="5"/>
        <item t="default"/>
      </items>
    </pivotField>
    <pivotField axis="axisRow"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numFmtId="2" showAll="0"/>
    <pivotField numFmtId="2" showAll="0"/>
    <pivotField numFmtId="2" showAll="0"/>
    <pivotField numFmtId="2" showAll="0"/>
    <pivotField numFmtId="2" showAll="0"/>
    <pivotField numFmtId="2" showAll="0"/>
    <pivotField numFmtId="2" showAll="0"/>
    <pivotField numFmtId="2" showAll="0">
      <items count="15">
        <item x="13"/>
        <item x="12"/>
        <item x="11"/>
        <item x="10"/>
        <item x="9"/>
        <item x="8"/>
        <item x="7"/>
        <item x="6"/>
        <item x="5"/>
        <item x="4"/>
        <item x="3"/>
        <item x="2"/>
        <item x="1"/>
        <item x="0"/>
        <item t="default"/>
      </items>
    </pivotField>
    <pivotField numFmtId="2" showAll="0"/>
    <pivotField dataField="1"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VOLUME " fld="15" baseField="0" baseItem="0" numFmtId="1"/>
  </dataFields>
  <formats count="2">
    <format dxfId="165">
      <pivotArea outline="0" collapsedLevelsAreSubtotals="1" fieldPosition="0"/>
    </format>
    <format dxfId="166">
      <pivotArea outline="0" collapsedLevelsAreSubtotals="1" fieldPosition="0">
        <references count="1">
          <reference field="4294967294" count="1" selected="0">
            <x v="0"/>
          </reference>
        </references>
      </pivotArea>
    </format>
  </formats>
  <chartFormats count="4">
    <chartFormat chart="10" format="8"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s">
  <location ref="E6:E7" firstHeaderRow="1" firstDataRow="1" firstDataCol="0"/>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
        <item x="3"/>
        <item x="2"/>
        <item x="4"/>
        <item x="1"/>
        <item x="0"/>
        <item x="5"/>
        <item t="default"/>
      </items>
    </pivotField>
    <pivotField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numFmtId="2" showAll="0"/>
    <pivotField numFmtId="2" showAll="0"/>
    <pivotField numFmtId="2" showAll="0"/>
    <pivotField numFmtId="2" showAll="0"/>
    <pivotField numFmtId="2" showAll="0"/>
    <pivotField numFmtId="2" showAll="0"/>
    <pivotField numFmtId="2" showAll="0"/>
    <pivotField numFmtId="2" showAll="0"/>
    <pivotField dataField="1" numFmtId="2" showAll="0">
      <items count="22">
        <item x="20"/>
        <item x="19"/>
        <item x="18"/>
        <item x="17"/>
        <item x="16"/>
        <item x="15"/>
        <item x="14"/>
        <item x="13"/>
        <item x="12"/>
        <item x="11"/>
        <item x="10"/>
        <item x="9"/>
        <item x="8"/>
        <item x="7"/>
        <item x="6"/>
        <item x="5"/>
        <item x="0"/>
        <item x="4"/>
        <item x="1"/>
        <item x="2"/>
        <item x="3"/>
        <item t="default"/>
      </items>
    </pivotField>
    <pivotField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52W L " fld="14" subtotal="average" baseField="0" baseItem="19" numFmtId="2"/>
  </dataFields>
  <formats count="1">
    <format dxfId="1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s">
  <location ref="E3:E4" firstHeaderRow="1" firstDataRow="1" firstDataCol="0"/>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
        <item x="3"/>
        <item x="2"/>
        <item x="4"/>
        <item x="1"/>
        <item x="0"/>
        <item x="5"/>
        <item t="default"/>
      </items>
    </pivotField>
    <pivotField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numFmtId="2" showAll="0"/>
    <pivotField numFmtId="2" showAll="0"/>
    <pivotField numFmtId="2" showAll="0"/>
    <pivotField numFmtId="2" showAll="0"/>
    <pivotField numFmtId="2" showAll="0"/>
    <pivotField numFmtId="2" showAll="0"/>
    <pivotField numFmtId="2" showAll="0"/>
    <pivotField dataField="1" numFmtId="2" showAll="0">
      <items count="15">
        <item x="13"/>
        <item x="12"/>
        <item x="11"/>
        <item x="10"/>
        <item x="9"/>
        <item x="8"/>
        <item x="7"/>
        <item x="6"/>
        <item x="5"/>
        <item x="4"/>
        <item x="3"/>
        <item x="2"/>
        <item x="1"/>
        <item x="0"/>
        <item t="default"/>
      </items>
    </pivotField>
    <pivotField numFmtId="2" showAll="0"/>
    <pivotField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52W H " fld="13" subtotal="average" baseField="0" baseItem="19" numFmtId="2"/>
  </dataFields>
  <formats count="1">
    <format dxfId="1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C3:C16" firstHeaderRow="1" firstDataRow="1" firstDataCol="1"/>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
        <item x="3"/>
        <item x="2"/>
        <item x="4"/>
        <item x="1"/>
        <item x="0"/>
        <item x="5"/>
        <item t="default"/>
      </items>
    </pivotField>
    <pivotField axis="axisRow"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s">
  <location ref="A3:A10" firstHeaderRow="1" firstDataRow="1" firstDataCol="1"/>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7">
        <item x="3"/>
        <item x="2"/>
        <item x="4"/>
        <item x="1"/>
        <item x="0"/>
        <item x="5"/>
        <item t="default"/>
      </items>
    </pivotField>
    <pivotField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Days">
  <location ref="F28:J35" firstHeaderRow="0" firstDataRow="1" firstDataCol="1"/>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7">
        <item x="3"/>
        <item x="2"/>
        <item x="4"/>
        <item x="1"/>
        <item x="0"/>
        <item x="5"/>
        <item t="default"/>
      </items>
    </pivotField>
    <pivotField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dataField="1" numFmtId="2" showAll="0"/>
    <pivotField numFmtId="2" showAll="0"/>
    <pivotField numFmtId="2" showAll="0"/>
    <pivotField numFmtId="2" showAll="0"/>
    <pivotField numFmtId="2" showAll="0"/>
    <pivotField dataField="1" numFmtId="2" showAll="0"/>
    <pivotField numFmtId="2" showAll="0"/>
    <pivotField dataField="1" numFmtId="2" showAll="0">
      <items count="15">
        <item x="13"/>
        <item x="12"/>
        <item x="11"/>
        <item x="10"/>
        <item x="9"/>
        <item x="8"/>
        <item x="7"/>
        <item x="6"/>
        <item x="5"/>
        <item x="4"/>
        <item x="3"/>
        <item x="2"/>
        <item x="1"/>
        <item x="0"/>
        <item t="default"/>
      </items>
    </pivotField>
    <pivotField dataField="1" numFmtId="2" showAll="0"/>
    <pivotField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Fields count="1">
    <field x="-2"/>
  </colFields>
  <colItems count="4">
    <i>
      <x/>
    </i>
    <i i="1">
      <x v="1"/>
    </i>
    <i i="2">
      <x v="2"/>
    </i>
    <i i="3">
      <x v="3"/>
    </i>
  </colItems>
  <dataFields count="4">
    <dataField name="Sum of 52W H " fld="13" baseField="0" baseItem="19" numFmtId="2"/>
    <dataField name="Sum of 52W L " fld="14" baseField="0" baseItem="19"/>
    <dataField name="Sum of OPEN " fld="6" baseField="0" baseItem="0"/>
    <dataField name="Sum of close " fld="11" baseField="0" baseItem="0"/>
  </dataFields>
  <formats count="1">
    <format dxfId="167">
      <pivotArea outline="0" collapsedLevelsAreSubtotals="1" fieldPosition="0"/>
    </format>
  </formats>
  <chartFormats count="6">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 chart="21" format="10" series="1">
      <pivotArea type="data" outline="0" fieldPosition="0">
        <references count="1">
          <reference field="4294967294" count="1" selected="0">
            <x v="2"/>
          </reference>
        </references>
      </pivotArea>
    </chartFormat>
    <chartFormat chart="21"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s">
  <location ref="A18" firstHeaderRow="0" firstDataRow="0" firstDataCol="0" rowPageCount="1" colPageCount="1"/>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Page" showAll="0">
      <items count="7">
        <item x="3"/>
        <item x="2"/>
        <item x="4"/>
        <item x="1"/>
        <item x="0"/>
        <item x="5"/>
        <item t="default"/>
      </items>
    </pivotField>
    <pivotField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numFmtId="2" showAll="0"/>
    <pivotField numFmtId="2" showAll="0"/>
    <pivotField numFmtId="2" showAll="0"/>
    <pivotField numFmtId="2" showAll="0"/>
    <pivotField numFmtId="2" showAll="0"/>
    <pivotField numFmtId="2" showAll="0"/>
    <pivotField numFmtId="2" showAll="0"/>
    <pivotField numFmtId="2" showAll="0">
      <items count="15">
        <item x="13"/>
        <item x="12"/>
        <item x="11"/>
        <item x="10"/>
        <item x="9"/>
        <item x="8"/>
        <item x="7"/>
        <item x="6"/>
        <item x="5"/>
        <item x="4"/>
        <item x="3"/>
        <item x="2"/>
        <item x="1"/>
        <item x="0"/>
        <item t="default"/>
      </items>
    </pivotField>
    <pivotField numFmtId="2" showAll="0"/>
    <pivotField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pageFields count="1">
    <pageField fld="1" hier="-1"/>
  </pageFields>
  <formats count="1">
    <format dxfId="1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Days">
  <location ref="A21:C272" firstHeaderRow="0" firstDataRow="1" firstDataCol="1"/>
  <pivotFields count="20">
    <pivotField axis="axisRow"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multipleItemSelectionAllowed="1" showAll="0">
      <items count="7">
        <item x="3"/>
        <item x="2"/>
        <item x="4"/>
        <item x="1"/>
        <item x="0"/>
        <item x="5"/>
        <item t="default"/>
      </items>
    </pivotField>
    <pivotField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dataField="1" numFmtId="2" showAll="0"/>
    <pivotField numFmtId="2" showAll="0"/>
    <pivotField numFmtId="2" showAll="0"/>
    <pivotField numFmtId="2" showAll="0"/>
    <pivotField numFmtId="2" showAll="0"/>
    <pivotField dataField="1" numFmtId="2" showAll="0"/>
    <pivotField numFmtId="2" showAll="0"/>
    <pivotField numFmtId="2" showAll="0">
      <items count="15">
        <item x="13"/>
        <item x="12"/>
        <item x="11"/>
        <item x="10"/>
        <item x="9"/>
        <item x="8"/>
        <item x="7"/>
        <item x="6"/>
        <item x="5"/>
        <item x="4"/>
        <item x="3"/>
        <item x="2"/>
        <item x="1"/>
        <item x="0"/>
        <item t="default"/>
      </items>
    </pivotField>
    <pivotField numFmtId="2" showAll="0"/>
    <pivotField numFmtId="2"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2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t="grand">
      <x/>
    </i>
  </rowItems>
  <colFields count="1">
    <field x="-2"/>
  </colFields>
  <colItems count="2">
    <i>
      <x/>
    </i>
    <i i="1">
      <x v="1"/>
    </i>
  </colItems>
  <dataFields count="2">
    <dataField name="Sum of OPEN " fld="6" baseField="0" baseItem="0"/>
    <dataField name="Sum of close " fld="11" baseField="0" baseItem="0"/>
  </dataFields>
  <formats count="1">
    <format dxfId="168">
      <pivotArea outline="0" collapsedLevelsAreSubtotals="1" fieldPosition="0"/>
    </format>
  </formats>
  <chartFormats count="2">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Months">
  <location ref="G11:J24" firstHeaderRow="0" firstDataRow="1" firstDataCol="1"/>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
        <item x="3"/>
        <item x="2"/>
        <item x="4"/>
        <item x="1"/>
        <item x="0"/>
        <item x="5"/>
        <item t="default"/>
      </items>
    </pivotField>
    <pivotField axis="axisRow"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numFmtId="2" showAll="0"/>
    <pivotField numFmtId="2" showAll="0"/>
    <pivotField numFmtId="2" showAll="0"/>
    <pivotField numFmtId="2" showAll="0"/>
    <pivotField numFmtId="2" showAll="0"/>
    <pivotField numFmtId="2" showAll="0"/>
    <pivotField numFmtId="2" showAll="0"/>
    <pivotField dataField="1" numFmtId="2" showAll="0">
      <items count="15">
        <item x="13"/>
        <item x="12"/>
        <item x="11"/>
        <item x="10"/>
        <item x="9"/>
        <item x="8"/>
        <item x="7"/>
        <item x="6"/>
        <item x="5"/>
        <item x="4"/>
        <item x="3"/>
        <item x="2"/>
        <item x="1"/>
        <item x="0"/>
        <item t="default"/>
      </items>
    </pivotField>
    <pivotField dataField="1" numFmtId="2" showAll="0"/>
    <pivotField dataField="1"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52W H " fld="13" baseField="0" baseItem="19" numFmtId="1"/>
    <dataField name="Sum of VOLUME " fld="15" baseField="0" baseItem="0" numFmtId="1"/>
    <dataField name="Sum of 52W L " fld="14" baseField="0" baseItem="19" numFmtId="1"/>
  </dataFields>
  <formats count="4">
    <format dxfId="169">
      <pivotArea outline="0" collapsedLevelsAreSubtotals="1" fieldPosition="0"/>
    </format>
    <format dxfId="170">
      <pivotArea outline="0" collapsedLevelsAreSubtotals="1" fieldPosition="0">
        <references count="1">
          <reference field="4294967294" count="1" selected="0">
            <x v="0"/>
          </reference>
        </references>
      </pivotArea>
    </format>
    <format dxfId="171">
      <pivotArea outline="0" collapsedLevelsAreSubtotals="1" fieldPosition="0">
        <references count="1">
          <reference field="4294967294" count="1" selected="0">
            <x v="1"/>
          </reference>
        </references>
      </pivotArea>
    </format>
    <format dxfId="172">
      <pivotArea outline="0" collapsedLevelsAreSubtotals="1" fieldPosition="0">
        <references count="1">
          <reference field="4294967294" count="1" selected="0">
            <x v="2"/>
          </reference>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2"/>
          </reference>
        </references>
      </pivotArea>
    </chartFormat>
    <chartFormat chart="13"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ys">
  <location ref="G3:I8" firstHeaderRow="0" firstDataRow="1" firstDataCol="1"/>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
        <item x="3"/>
        <item x="2"/>
        <item x="4"/>
        <item x="1"/>
        <item x="0"/>
        <item x="5"/>
        <item t="default"/>
      </items>
    </pivotField>
    <pivotField showAll="0">
      <items count="13">
        <item x="11"/>
        <item x="10"/>
        <item x="9"/>
        <item x="8"/>
        <item x="7"/>
        <item x="6"/>
        <item x="5"/>
        <item x="4"/>
        <item x="3"/>
        <item x="2"/>
        <item x="1"/>
        <item x="0"/>
        <item t="default"/>
      </items>
    </pivotField>
    <pivotField axis="axisRow" showAll="0">
      <items count="5">
        <item x="3"/>
        <item x="2"/>
        <item x="1"/>
        <item x="0"/>
        <item t="default"/>
      </items>
    </pivotField>
    <pivotField showAll="0">
      <items count="3">
        <item x="1"/>
        <item x="0"/>
        <item t="default"/>
      </items>
    </pivotField>
    <pivotField showAll="0"/>
    <pivotField numFmtId="2" showAll="0"/>
    <pivotField numFmtId="2" showAll="0"/>
    <pivotField numFmtId="2" showAll="0"/>
    <pivotField numFmtId="2" showAll="0"/>
    <pivotField numFmtId="2" showAll="0"/>
    <pivotField numFmtId="2" showAll="0"/>
    <pivotField numFmtId="2" showAll="0"/>
    <pivotField dataField="1" numFmtId="2" showAll="0">
      <items count="15">
        <item x="13"/>
        <item x="12"/>
        <item x="11"/>
        <item x="10"/>
        <item x="9"/>
        <item x="8"/>
        <item x="7"/>
        <item x="6"/>
        <item x="5"/>
        <item x="4"/>
        <item x="3"/>
        <item x="2"/>
        <item x="1"/>
        <item x="0"/>
        <item t="default"/>
      </items>
    </pivotField>
    <pivotField dataField="1" numFmtId="2" showAll="0"/>
    <pivotField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Fields count="1">
    <field x="-2"/>
  </colFields>
  <colItems count="2">
    <i>
      <x/>
    </i>
    <i i="1">
      <x v="1"/>
    </i>
  </colItems>
  <dataFields count="2">
    <dataField name="Sum of 52W H " fld="13" baseField="0" baseItem="19" numFmtId="2"/>
    <dataField name="Sum of 52W L " fld="14" baseField="0" baseItem="19"/>
  </dataFields>
  <formats count="1">
    <format dxfId="173">
      <pivotArea outline="0" collapsedLevelsAreSubtotals="1" fieldPosition="0"/>
    </format>
  </formats>
  <chartFormats count="6">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3" count="1" selected="0">
            <x v="3"/>
          </reference>
        </references>
      </pivotArea>
    </chartFormat>
    <chartFormat chart="4" format="7">
      <pivotArea type="data" outline="0" fieldPosition="0">
        <references count="2">
          <reference field="4294967294" count="1" selected="0">
            <x v="1"/>
          </reference>
          <reference field="3" count="1" selected="0">
            <x v="2"/>
          </reference>
        </references>
      </pivotArea>
    </chartFormat>
    <chartFormat chart="4" format="8">
      <pivotArea type="data" outline="0" fieldPosition="0">
        <references count="2">
          <reference field="4294967294" count="1" selected="0">
            <x v="1"/>
          </reference>
          <reference field="3" count="1" selected="0">
            <x v="1"/>
          </reference>
        </references>
      </pivotArea>
    </chartFormat>
    <chartFormat chart="4" format="9">
      <pivotArea type="data" outline="0" fieldPosition="0">
        <references count="2">
          <reference field="4294967294"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s">
  <location ref="E17:E18" firstHeaderRow="1" firstDataRow="1" firstDataCol="0"/>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
        <item x="3"/>
        <item x="2"/>
        <item x="4"/>
        <item x="1"/>
        <item x="0"/>
        <item x="5"/>
        <item t="default"/>
      </items>
    </pivotField>
    <pivotField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items count="22">
        <item x="20"/>
        <item x="19"/>
        <item x="18"/>
        <item x="17"/>
        <item x="16"/>
        <item x="15"/>
        <item x="14"/>
        <item x="13"/>
        <item x="12"/>
        <item x="11"/>
        <item x="10"/>
        <item x="9"/>
        <item x="8"/>
        <item x="7"/>
        <item x="6"/>
        <item x="5"/>
        <item x="0"/>
        <item x="4"/>
        <item x="1"/>
        <item x="2"/>
        <item x="3"/>
        <item t="default"/>
      </items>
    </pivotField>
    <pivotField dataField="1"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VOLUME " fld="15" baseField="0" baseItem="0"/>
  </dataFields>
  <formats count="1">
    <format dxfId="1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s">
  <location ref="E12:E13" firstHeaderRow="1" firstDataRow="1" firstDataCol="0"/>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
        <item x="3"/>
        <item x="2"/>
        <item x="4"/>
        <item x="1"/>
        <item x="0"/>
        <item x="5"/>
        <item t="default"/>
      </items>
    </pivotField>
    <pivotField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items count="22">
        <item x="20"/>
        <item x="19"/>
        <item x="18"/>
        <item x="17"/>
        <item x="16"/>
        <item x="15"/>
        <item x="14"/>
        <item x="13"/>
        <item x="12"/>
        <item x="11"/>
        <item x="10"/>
        <item x="9"/>
        <item x="8"/>
        <item x="7"/>
        <item x="6"/>
        <item x="5"/>
        <item x="0"/>
        <item x="4"/>
        <item x="1"/>
        <item x="2"/>
        <item x="3"/>
        <item t="default"/>
      </items>
    </pivotField>
    <pivotField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OPEN " fld="6" baseField="0" baseItem="0"/>
  </dataFields>
  <formats count="1">
    <format dxfId="1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s">
  <location ref="E9:E10" firstHeaderRow="1" firstDataRow="1" firstDataCol="0"/>
  <pivotFields count="20">
    <pivotField numFmtId="15" showAll="0">
      <items count="251">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
        <item x="3"/>
        <item x="2"/>
        <item x="4"/>
        <item x="1"/>
        <item x="0"/>
        <item x="5"/>
        <item t="default"/>
      </items>
    </pivotField>
    <pivotField showAll="0">
      <items count="13">
        <item x="11"/>
        <item x="10"/>
        <item x="9"/>
        <item x="8"/>
        <item x="7"/>
        <item x="6"/>
        <item x="5"/>
        <item x="4"/>
        <item x="3"/>
        <item x="2"/>
        <item x="1"/>
        <item x="0"/>
        <item t="default"/>
      </items>
    </pivotField>
    <pivotField showAll="0">
      <items count="5">
        <item x="3"/>
        <item x="2"/>
        <item x="1"/>
        <item x="0"/>
        <item t="default"/>
      </items>
    </pivotField>
    <pivotField showAll="0">
      <items count="3">
        <item x="1"/>
        <item x="0"/>
        <item t="default"/>
      </items>
    </pivotField>
    <pivotField showAll="0"/>
    <pivotField numFmtId="2" showAll="0"/>
    <pivotField numFmtId="2" showAll="0"/>
    <pivotField numFmtId="2" showAll="0"/>
    <pivotField numFmtId="2" showAll="0"/>
    <pivotField numFmtId="2" showAll="0"/>
    <pivotField dataField="1" numFmtId="2" showAll="0"/>
    <pivotField numFmtId="2" showAll="0"/>
    <pivotField numFmtId="2" showAll="0"/>
    <pivotField numFmtId="2" showAll="0">
      <items count="22">
        <item x="20"/>
        <item x="19"/>
        <item x="18"/>
        <item x="17"/>
        <item x="16"/>
        <item x="15"/>
        <item x="14"/>
        <item x="13"/>
        <item x="12"/>
        <item x="11"/>
        <item x="10"/>
        <item x="9"/>
        <item x="8"/>
        <item x="7"/>
        <item x="6"/>
        <item x="5"/>
        <item x="0"/>
        <item x="4"/>
        <item x="1"/>
        <item x="2"/>
        <item x="3"/>
        <item t="default"/>
      </items>
    </pivotField>
    <pivotField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close " fld="11" baseField="0" baseItem="0"/>
  </dataFields>
  <formats count="1">
    <format dxfId="1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s" sourceName="Days">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s>
  <data>
    <tabular pivotCacheId="646674969">
      <items count="6">
        <i x="3" s="1"/>
        <i x="2" s="1"/>
        <i x="4" s="1"/>
        <i x="1"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PivotTable2"/>
    <pivotTable tabId="3" name="PivotTable1"/>
    <pivotTable tabId="3" name="PivotTable10"/>
    <pivotTable tabId="3" name="PivotTable11"/>
    <pivotTable tabId="3" name="PivotTable12"/>
    <pivotTable tabId="3" name="PivotTable13"/>
    <pivotTable tabId="3" name="PivotTable3"/>
    <pivotTable tabId="3" name="PivotTable4"/>
    <pivotTable tabId="3" name="PivotTable5"/>
    <pivotTable tabId="3" name="PivotTable6"/>
    <pivotTable tabId="3" name="PivotTable7"/>
    <pivotTable tabId="3" name="PivotTable8"/>
    <pivotTable tabId="3" name="PivotTable9"/>
  </pivotTables>
  <data>
    <tabular pivotCacheId="646674969">
      <items count="12">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3" name="PivotTable2"/>
    <pivotTable tabId="3" name="PivotTable1"/>
    <pivotTable tabId="3" name="PivotTable10"/>
    <pivotTable tabId="3" name="PivotTable11"/>
    <pivotTable tabId="3" name="PivotTable12"/>
    <pivotTable tabId="3" name="PivotTable13"/>
    <pivotTable tabId="3" name="PivotTable3"/>
    <pivotTable tabId="3" name="PivotTable4"/>
    <pivotTable tabId="3" name="PivotTable5"/>
    <pivotTable tabId="3" name="PivotTable6"/>
    <pivotTable tabId="3" name="PivotTable7"/>
    <pivotTable tabId="3" name="PivotTable8"/>
    <pivotTable tabId="3" name="PivotTable9"/>
  </pivotTables>
  <data>
    <tabular pivotCacheId="646674969">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
    <pivotTable tabId="3" name="PivotTable1"/>
    <pivotTable tabId="3" name="PivotTable10"/>
    <pivotTable tabId="3" name="PivotTable11"/>
    <pivotTable tabId="3" name="PivotTable12"/>
    <pivotTable tabId="3" name="PivotTable13"/>
    <pivotTable tabId="3" name="PivotTable3"/>
    <pivotTable tabId="3" name="PivotTable4"/>
    <pivotTable tabId="3" name="PivotTable5"/>
    <pivotTable tabId="3" name="PivotTable6"/>
    <pivotTable tabId="3" name="PivotTable7"/>
    <pivotTable tabId="3" name="PivotTable8"/>
    <pivotTable tabId="3" name="PivotTable9"/>
  </pivotTables>
  <data>
    <tabular pivotCacheId="6466749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s 1" cache="Slicer_Days" caption="Days" columnCount="2" style="SlicerStyleDark2" rowHeight="241300"/>
  <slicer name="Months 1" cache="Slicer_Months" caption="Months" columnCount="2" style="SlicerStyleDark2" rowHeight="241300"/>
  <slicer name="Quarter 1" cache="Slicer_Quarter" caption="Quarter" columnCount="2" style="SlicerStyleDark2" rowHeight="241300"/>
  <slicer name="Year 1" cache="Slicer_Year" caption="Year" columnCount="2" style="SlicerStyleDark2" rowHeight="241300"/>
</slicers>
</file>

<file path=xl/tables/table1.xml><?xml version="1.0" encoding="utf-8"?>
<table xmlns="http://schemas.openxmlformats.org/spreadsheetml/2006/main" id="1" name="Table1" displayName="Table1" ref="A1:Q251" totalsRowShown="0">
  <autoFilter ref="A1:Q251"/>
  <tableColumns count="17">
    <tableColumn id="1" name="Date " dataDxfId="195"/>
    <tableColumn id="15" name="Days" dataDxfId="194">
      <calculatedColumnFormula>TEXT(Table1[[#This Row],[Date ]],"dddd")</calculatedColumnFormula>
    </tableColumn>
    <tableColumn id="16" name="Months" dataDxfId="193">
      <calculatedColumnFormula>TEXT(Table1[[#This Row],[Date ]],"mmmm")</calculatedColumnFormula>
    </tableColumn>
    <tableColumn id="18" name="Quarter" dataDxfId="192">
      <calculatedColumnFormula>"Q"&amp;ROUNDUP(MONTH(Table1[[#This Row],[Date ]])/3,0)</calculatedColumnFormula>
    </tableColumn>
    <tableColumn id="17" name="Year" dataDxfId="191">
      <calculatedColumnFormula>TEXT(Table1[[#This Row],[Date ]],"YYYY")</calculatedColumnFormula>
    </tableColumn>
    <tableColumn id="2" name="series "/>
    <tableColumn id="3" name="OPEN " dataDxfId="190"/>
    <tableColumn id="4" name="HIGH " dataDxfId="189"/>
    <tableColumn id="5" name="LOW " dataDxfId="188"/>
    <tableColumn id="6" name="PREV. CLOSE " dataDxfId="187"/>
    <tableColumn id="7" name="ltp " dataDxfId="186"/>
    <tableColumn id="8" name="close " dataDxfId="185"/>
    <tableColumn id="9" name="vwap " dataDxfId="184"/>
    <tableColumn id="10" name="52W H " dataDxfId="183"/>
    <tableColumn id="11" name="52W L " dataDxfId="182"/>
    <tableColumn id="12" name="VOLUME " dataDxfId="181"/>
    <tableColumn id="14" name="No of trades " dataDxfId="1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1"/>
  <sheetViews>
    <sheetView workbookViewId="0">
      <pane ySplit="1" topLeftCell="A2" activePane="bottomLeft" state="frozen"/>
      <selection pane="bottomLeft" activeCell="D4" sqref="A2:Q251"/>
    </sheetView>
  </sheetViews>
  <sheetFormatPr defaultRowHeight="15" x14ac:dyDescent="0.25"/>
  <cols>
    <col min="1" max="1" width="10.140625" bestFit="1" customWidth="1"/>
    <col min="2" max="2" width="10.140625" customWidth="1"/>
    <col min="3" max="3" width="10.85546875" bestFit="1" customWidth="1"/>
    <col min="4" max="5" width="10.85546875" customWidth="1"/>
    <col min="6" max="6" width="9" bestFit="1" customWidth="1"/>
    <col min="7" max="9" width="9.140625" style="2"/>
    <col min="10" max="10" width="14.5703125" style="2" customWidth="1"/>
    <col min="11" max="13" width="9.140625" style="2"/>
    <col min="14" max="14" width="9.28515625" style="2" customWidth="1"/>
    <col min="15" max="15" width="9.140625" style="2"/>
    <col min="16" max="16" width="11.42578125" style="2" customWidth="1"/>
    <col min="17" max="17" width="14.42578125" style="2" customWidth="1"/>
  </cols>
  <sheetData>
    <row r="1" spans="1:17" x14ac:dyDescent="0.25">
      <c r="A1" t="s">
        <v>0</v>
      </c>
      <c r="B1" t="s">
        <v>14</v>
      </c>
      <c r="C1" t="s">
        <v>15</v>
      </c>
      <c r="D1" t="s">
        <v>16</v>
      </c>
      <c r="E1" t="s">
        <v>17</v>
      </c>
      <c r="F1" t="s">
        <v>1</v>
      </c>
      <c r="G1" s="2" t="s">
        <v>2</v>
      </c>
      <c r="H1" s="2" t="s">
        <v>3</v>
      </c>
      <c r="I1" s="2" t="s">
        <v>4</v>
      </c>
      <c r="J1" s="2" t="s">
        <v>5</v>
      </c>
      <c r="K1" s="2" t="s">
        <v>6</v>
      </c>
      <c r="L1" s="2" t="s">
        <v>7</v>
      </c>
      <c r="M1" s="2" t="s">
        <v>8</v>
      </c>
      <c r="N1" s="2" t="s">
        <v>9</v>
      </c>
      <c r="O1" s="2" t="s">
        <v>10</v>
      </c>
      <c r="P1" s="2" t="s">
        <v>11</v>
      </c>
      <c r="Q1" s="2" t="s">
        <v>12</v>
      </c>
    </row>
    <row r="2" spans="1:17" x14ac:dyDescent="0.25">
      <c r="A2" s="1">
        <v>45653</v>
      </c>
      <c r="B2" s="1" t="str">
        <f>TEXT(Table1[[#This Row],[Date ]],"dddd")</f>
        <v>Friday</v>
      </c>
      <c r="C2" s="1" t="str">
        <f>TEXT(Table1[[#This Row],[Date ]],"mmmm")</f>
        <v>December</v>
      </c>
      <c r="D2" s="1" t="str">
        <f>"Q"&amp;ROUNDUP(MONTH(Table1[[#This Row],[Date ]])/3,0)</f>
        <v>Q4</v>
      </c>
      <c r="E2" s="1" t="str">
        <f>TEXT(Table1[[#This Row],[Date ]],"YYYY")</f>
        <v>2024</v>
      </c>
      <c r="F2" t="s">
        <v>13</v>
      </c>
      <c r="G2" s="2">
        <v>902</v>
      </c>
      <c r="H2" s="2">
        <v>911.4</v>
      </c>
      <c r="I2" s="2">
        <v>899</v>
      </c>
      <c r="J2" s="2">
        <v>900.95</v>
      </c>
      <c r="K2" s="2">
        <v>906.9</v>
      </c>
      <c r="L2" s="2">
        <v>907.95</v>
      </c>
      <c r="M2" s="2">
        <v>906.92</v>
      </c>
      <c r="N2" s="2">
        <v>1269</v>
      </c>
      <c r="O2" s="2">
        <v>882.9</v>
      </c>
      <c r="P2" s="2">
        <v>870974</v>
      </c>
      <c r="Q2" s="2">
        <v>40906</v>
      </c>
    </row>
    <row r="3" spans="1:17" x14ac:dyDescent="0.25">
      <c r="A3" s="1">
        <v>45652</v>
      </c>
      <c r="B3" s="1" t="str">
        <f>TEXT(Table1[[#This Row],[Date ]],"dddd")</f>
        <v>Thursday</v>
      </c>
      <c r="C3" s="1" t="str">
        <f>TEXT(Table1[[#This Row],[Date ]],"mmmm")</f>
        <v>December</v>
      </c>
      <c r="D3" s="1" t="str">
        <f>"Q"&amp;ROUNDUP(MONTH(Table1[[#This Row],[Date ]])/3,0)</f>
        <v>Q4</v>
      </c>
      <c r="E3" s="1" t="str">
        <f>TEXT(Table1[[#This Row],[Date ]],"YYYY")</f>
        <v>2024</v>
      </c>
      <c r="F3" t="s">
        <v>13</v>
      </c>
      <c r="G3" s="2">
        <v>908</v>
      </c>
      <c r="H3" s="2">
        <v>911.35</v>
      </c>
      <c r="I3" s="2">
        <v>898.6</v>
      </c>
      <c r="J3" s="2">
        <v>907.3</v>
      </c>
      <c r="K3" s="2">
        <v>900</v>
      </c>
      <c r="L3" s="2">
        <v>900.95</v>
      </c>
      <c r="M3" s="2">
        <v>903.51</v>
      </c>
      <c r="N3" s="2">
        <v>1269</v>
      </c>
      <c r="O3" s="2">
        <v>882.9</v>
      </c>
      <c r="P3" s="2">
        <v>595956</v>
      </c>
      <c r="Q3" s="2">
        <v>42475</v>
      </c>
    </row>
    <row r="4" spans="1:17" x14ac:dyDescent="0.25">
      <c r="A4" s="1">
        <v>45650</v>
      </c>
      <c r="B4" s="1" t="str">
        <f>TEXT(Table1[[#This Row],[Date ]],"dddd")</f>
        <v>Tuesday</v>
      </c>
      <c r="C4" s="1" t="str">
        <f>TEXT(Table1[[#This Row],[Date ]],"mmmm")</f>
        <v>December</v>
      </c>
      <c r="D4" s="1" t="str">
        <f>"Q"&amp;ROUNDUP(MONTH(Table1[[#This Row],[Date ]])/3,0)</f>
        <v>Q4</v>
      </c>
      <c r="E4" s="1" t="str">
        <f>TEXT(Table1[[#This Row],[Date ]],"YYYY")</f>
        <v>2024</v>
      </c>
      <c r="F4" t="s">
        <v>13</v>
      </c>
      <c r="G4" s="2">
        <v>904.95</v>
      </c>
      <c r="H4" s="2">
        <v>912.95</v>
      </c>
      <c r="I4" s="2">
        <v>896.8</v>
      </c>
      <c r="J4" s="2">
        <v>902.75</v>
      </c>
      <c r="K4" s="2">
        <v>905</v>
      </c>
      <c r="L4" s="2">
        <v>907.3</v>
      </c>
      <c r="M4" s="2">
        <v>907.84</v>
      </c>
      <c r="N4" s="2">
        <v>1269</v>
      </c>
      <c r="O4" s="2">
        <v>882.9</v>
      </c>
      <c r="P4" s="2">
        <v>1038280</v>
      </c>
      <c r="Q4" s="2">
        <v>38242</v>
      </c>
    </row>
    <row r="5" spans="1:17" x14ac:dyDescent="0.25">
      <c r="A5" s="1">
        <v>45649</v>
      </c>
      <c r="B5" s="1" t="str">
        <f>TEXT(Table1[[#This Row],[Date ]],"dddd")</f>
        <v>Monday</v>
      </c>
      <c r="C5" s="1" t="str">
        <f>TEXT(Table1[[#This Row],[Date ]],"mmmm")</f>
        <v>December</v>
      </c>
      <c r="D5" s="1" t="str">
        <f>"Q"&amp;ROUNDUP(MONTH(Table1[[#This Row],[Date ]])/3,0)</f>
        <v>Q4</v>
      </c>
      <c r="E5" s="1" t="str">
        <f>TEXT(Table1[[#This Row],[Date ]],"YYYY")</f>
        <v>2024</v>
      </c>
      <c r="F5" t="s">
        <v>13</v>
      </c>
      <c r="G5" s="2">
        <v>894.95</v>
      </c>
      <c r="H5" s="2">
        <v>906</v>
      </c>
      <c r="I5" s="2">
        <v>890</v>
      </c>
      <c r="J5" s="2">
        <v>889.45</v>
      </c>
      <c r="K5" s="2">
        <v>900.4</v>
      </c>
      <c r="L5" s="2">
        <v>902.75</v>
      </c>
      <c r="M5" s="2">
        <v>898.31</v>
      </c>
      <c r="N5" s="2">
        <v>1269</v>
      </c>
      <c r="O5" s="2">
        <v>882.9</v>
      </c>
      <c r="P5" s="2">
        <v>1054695</v>
      </c>
      <c r="Q5" s="2">
        <v>54923</v>
      </c>
    </row>
    <row r="6" spans="1:17" x14ac:dyDescent="0.25">
      <c r="A6" s="1">
        <v>45646</v>
      </c>
      <c r="B6" s="1" t="str">
        <f>TEXT(Table1[[#This Row],[Date ]],"dddd")</f>
        <v>Friday</v>
      </c>
      <c r="C6" s="1" t="str">
        <f>TEXT(Table1[[#This Row],[Date ]],"mmmm")</f>
        <v>December</v>
      </c>
      <c r="D6" s="1" t="str">
        <f>"Q"&amp;ROUNDUP(MONTH(Table1[[#This Row],[Date ]])/3,0)</f>
        <v>Q4</v>
      </c>
      <c r="E6" s="1" t="str">
        <f>TEXT(Table1[[#This Row],[Date ]],"YYYY")</f>
        <v>2024</v>
      </c>
      <c r="F6" t="s">
        <v>13</v>
      </c>
      <c r="G6" s="2">
        <v>907</v>
      </c>
      <c r="H6" s="2">
        <v>916.5</v>
      </c>
      <c r="I6" s="2">
        <v>882.9</v>
      </c>
      <c r="J6" s="2">
        <v>907.1</v>
      </c>
      <c r="K6" s="2">
        <v>894.45</v>
      </c>
      <c r="L6" s="2">
        <v>889.45</v>
      </c>
      <c r="M6" s="2">
        <v>897.62</v>
      </c>
      <c r="N6" s="2">
        <v>1269</v>
      </c>
      <c r="O6" s="2">
        <v>882.9</v>
      </c>
      <c r="P6" s="2">
        <v>2441036</v>
      </c>
      <c r="Q6" s="2">
        <v>76349</v>
      </c>
    </row>
    <row r="7" spans="1:17" x14ac:dyDescent="0.25">
      <c r="A7" s="1">
        <v>45645</v>
      </c>
      <c r="B7" s="1" t="str">
        <f>TEXT(Table1[[#This Row],[Date ]],"dddd")</f>
        <v>Thursday</v>
      </c>
      <c r="C7" s="1" t="str">
        <f>TEXT(Table1[[#This Row],[Date ]],"mmmm")</f>
        <v>December</v>
      </c>
      <c r="D7" s="1" t="str">
        <f>"Q"&amp;ROUNDUP(MONTH(Table1[[#This Row],[Date ]])/3,0)</f>
        <v>Q4</v>
      </c>
      <c r="E7" s="1" t="str">
        <f>TEXT(Table1[[#This Row],[Date ]],"YYYY")</f>
        <v>2024</v>
      </c>
      <c r="F7" t="s">
        <v>13</v>
      </c>
      <c r="G7" s="2">
        <v>908</v>
      </c>
      <c r="H7" s="2">
        <v>918</v>
      </c>
      <c r="I7" s="2">
        <v>901.1</v>
      </c>
      <c r="J7" s="2">
        <v>909.35</v>
      </c>
      <c r="K7" s="2">
        <v>907</v>
      </c>
      <c r="L7" s="2">
        <v>907.1</v>
      </c>
      <c r="M7" s="2">
        <v>911.1</v>
      </c>
      <c r="N7" s="2">
        <v>1269</v>
      </c>
      <c r="O7" s="2">
        <v>900</v>
      </c>
      <c r="P7" s="2">
        <v>2589001</v>
      </c>
      <c r="Q7" s="2">
        <v>81315</v>
      </c>
    </row>
    <row r="8" spans="1:17" x14ac:dyDescent="0.25">
      <c r="A8" s="1">
        <v>45644</v>
      </c>
      <c r="B8" s="1" t="str">
        <f>TEXT(Table1[[#This Row],[Date ]],"dddd")</f>
        <v>Wednesday</v>
      </c>
      <c r="C8" s="1" t="str">
        <f>TEXT(Table1[[#This Row],[Date ]],"mmmm")</f>
        <v>December</v>
      </c>
      <c r="D8" s="1" t="str">
        <f>"Q"&amp;ROUNDUP(MONTH(Table1[[#This Row],[Date ]])/3,0)</f>
        <v>Q4</v>
      </c>
      <c r="E8" s="1" t="str">
        <f>TEXT(Table1[[#This Row],[Date ]],"YYYY")</f>
        <v>2024</v>
      </c>
      <c r="F8" t="s">
        <v>13</v>
      </c>
      <c r="G8" s="2">
        <v>905</v>
      </c>
      <c r="H8" s="2">
        <v>916.9</v>
      </c>
      <c r="I8" s="2">
        <v>904.45</v>
      </c>
      <c r="J8" s="2">
        <v>904.9</v>
      </c>
      <c r="K8" s="2">
        <v>909.9</v>
      </c>
      <c r="L8" s="2">
        <v>909.35</v>
      </c>
      <c r="M8" s="2">
        <v>911.11</v>
      </c>
      <c r="N8" s="2">
        <v>1269</v>
      </c>
      <c r="O8" s="2">
        <v>900</v>
      </c>
      <c r="P8" s="2">
        <v>1154541</v>
      </c>
      <c r="Q8" s="2">
        <v>47012</v>
      </c>
    </row>
    <row r="9" spans="1:17" x14ac:dyDescent="0.25">
      <c r="A9" s="1">
        <v>45643</v>
      </c>
      <c r="B9" s="1" t="str">
        <f>TEXT(Table1[[#This Row],[Date ]],"dddd")</f>
        <v>Tuesday</v>
      </c>
      <c r="C9" s="1" t="str">
        <f>TEXT(Table1[[#This Row],[Date ]],"mmmm")</f>
        <v>December</v>
      </c>
      <c r="D9" s="1" t="str">
        <f>"Q"&amp;ROUNDUP(MONTH(Table1[[#This Row],[Date ]])/3,0)</f>
        <v>Q4</v>
      </c>
      <c r="E9" s="1" t="str">
        <f>TEXT(Table1[[#This Row],[Date ]],"YYYY")</f>
        <v>2024</v>
      </c>
      <c r="F9" t="s">
        <v>13</v>
      </c>
      <c r="G9" s="2">
        <v>920.35</v>
      </c>
      <c r="H9" s="2">
        <v>922</v>
      </c>
      <c r="I9" s="2">
        <v>900</v>
      </c>
      <c r="J9" s="2">
        <v>920.35</v>
      </c>
      <c r="K9" s="2">
        <v>903</v>
      </c>
      <c r="L9" s="2">
        <v>904.9</v>
      </c>
      <c r="M9" s="2">
        <v>907.16</v>
      </c>
      <c r="N9" s="2">
        <v>1269</v>
      </c>
      <c r="O9" s="2">
        <v>900</v>
      </c>
      <c r="P9" s="2">
        <v>1597108</v>
      </c>
      <c r="Q9" s="2">
        <v>83975</v>
      </c>
    </row>
    <row r="10" spans="1:17" x14ac:dyDescent="0.25">
      <c r="A10" s="1">
        <v>45642</v>
      </c>
      <c r="B10" s="1" t="str">
        <f>TEXT(Table1[[#This Row],[Date ]],"dddd")</f>
        <v>Monday</v>
      </c>
      <c r="C10" s="1" t="str">
        <f>TEXT(Table1[[#This Row],[Date ]],"mmmm")</f>
        <v>December</v>
      </c>
      <c r="D10" s="1" t="str">
        <f>"Q"&amp;ROUNDUP(MONTH(Table1[[#This Row],[Date ]])/3,0)</f>
        <v>Q4</v>
      </c>
      <c r="E10" s="1" t="str">
        <f>TEXT(Table1[[#This Row],[Date ]],"YYYY")</f>
        <v>2024</v>
      </c>
      <c r="F10" t="s">
        <v>13</v>
      </c>
      <c r="G10" s="2">
        <v>929.7</v>
      </c>
      <c r="H10" s="2">
        <v>934.65</v>
      </c>
      <c r="I10" s="2">
        <v>917</v>
      </c>
      <c r="J10" s="2">
        <v>929.7</v>
      </c>
      <c r="K10" s="2">
        <v>920</v>
      </c>
      <c r="L10" s="2">
        <v>920.35</v>
      </c>
      <c r="M10" s="2">
        <v>922.86</v>
      </c>
      <c r="N10" s="2">
        <v>1269</v>
      </c>
      <c r="O10" s="2">
        <v>900.5</v>
      </c>
      <c r="P10" s="2">
        <v>848667</v>
      </c>
      <c r="Q10" s="2">
        <v>47563</v>
      </c>
    </row>
    <row r="11" spans="1:17" x14ac:dyDescent="0.25">
      <c r="A11" s="1">
        <v>45639</v>
      </c>
      <c r="B11" s="1" t="str">
        <f>TEXT(Table1[[#This Row],[Date ]],"dddd")</f>
        <v>Friday</v>
      </c>
      <c r="C11" s="1" t="str">
        <f>TEXT(Table1[[#This Row],[Date ]],"mmmm")</f>
        <v>December</v>
      </c>
      <c r="D11" s="1" t="str">
        <f>"Q"&amp;ROUNDUP(MONTH(Table1[[#This Row],[Date ]])/3,0)</f>
        <v>Q4</v>
      </c>
      <c r="E11" s="1" t="str">
        <f>TEXT(Table1[[#This Row],[Date ]],"YYYY")</f>
        <v>2024</v>
      </c>
      <c r="F11" t="s">
        <v>13</v>
      </c>
      <c r="G11" s="2">
        <v>919.25</v>
      </c>
      <c r="H11" s="2">
        <v>931</v>
      </c>
      <c r="I11" s="2">
        <v>907.4</v>
      </c>
      <c r="J11" s="2">
        <v>921.25</v>
      </c>
      <c r="K11" s="2">
        <v>929</v>
      </c>
      <c r="L11" s="2">
        <v>929.7</v>
      </c>
      <c r="M11" s="2">
        <v>921.91</v>
      </c>
      <c r="N11" s="2">
        <v>1269</v>
      </c>
      <c r="O11" s="2">
        <v>900.5</v>
      </c>
      <c r="P11" s="2">
        <v>1278151</v>
      </c>
      <c r="Q11" s="2">
        <v>66381</v>
      </c>
    </row>
    <row r="12" spans="1:17" x14ac:dyDescent="0.25">
      <c r="A12" s="1">
        <v>45638</v>
      </c>
      <c r="B12" s="1" t="str">
        <f>TEXT(Table1[[#This Row],[Date ]],"dddd")</f>
        <v>Thursday</v>
      </c>
      <c r="C12" s="1" t="str">
        <f>TEXT(Table1[[#This Row],[Date ]],"mmmm")</f>
        <v>December</v>
      </c>
      <c r="D12" s="1" t="str">
        <f>"Q"&amp;ROUNDUP(MONTH(Table1[[#This Row],[Date ]])/3,0)</f>
        <v>Q4</v>
      </c>
      <c r="E12" s="1" t="str">
        <f>TEXT(Table1[[#This Row],[Date ]],"YYYY")</f>
        <v>2024</v>
      </c>
      <c r="F12" t="s">
        <v>13</v>
      </c>
      <c r="G12" s="2">
        <v>937</v>
      </c>
      <c r="H12" s="2">
        <v>938.45</v>
      </c>
      <c r="I12" s="2">
        <v>916</v>
      </c>
      <c r="J12" s="2">
        <v>935.05</v>
      </c>
      <c r="K12" s="2">
        <v>922</v>
      </c>
      <c r="L12" s="2">
        <v>921.25</v>
      </c>
      <c r="M12" s="2">
        <v>920.81</v>
      </c>
      <c r="N12" s="2">
        <v>1269</v>
      </c>
      <c r="O12" s="2">
        <v>900.5</v>
      </c>
      <c r="P12" s="2">
        <v>1913140</v>
      </c>
      <c r="Q12" s="2">
        <v>82904</v>
      </c>
    </row>
    <row r="13" spans="1:17" x14ac:dyDescent="0.25">
      <c r="A13" s="1">
        <v>45637</v>
      </c>
      <c r="B13" s="1" t="str">
        <f>TEXT(Table1[[#This Row],[Date ]],"dddd")</f>
        <v>Wednesday</v>
      </c>
      <c r="C13" s="1" t="str">
        <f>TEXT(Table1[[#This Row],[Date ]],"mmmm")</f>
        <v>December</v>
      </c>
      <c r="D13" s="1" t="str">
        <f>"Q"&amp;ROUNDUP(MONTH(Table1[[#This Row],[Date ]])/3,0)</f>
        <v>Q4</v>
      </c>
      <c r="E13" s="1" t="str">
        <f>TEXT(Table1[[#This Row],[Date ]],"YYYY")</f>
        <v>2024</v>
      </c>
      <c r="F13" t="s">
        <v>13</v>
      </c>
      <c r="G13" s="2">
        <v>931.4</v>
      </c>
      <c r="H13" s="2">
        <v>942.95</v>
      </c>
      <c r="I13" s="2">
        <v>929.4</v>
      </c>
      <c r="J13" s="2">
        <v>926.75</v>
      </c>
      <c r="K13" s="2">
        <v>934.6</v>
      </c>
      <c r="L13" s="2">
        <v>935.05</v>
      </c>
      <c r="M13" s="2">
        <v>936.71</v>
      </c>
      <c r="N13" s="2">
        <v>1269</v>
      </c>
      <c r="O13" s="2">
        <v>900.5</v>
      </c>
      <c r="P13" s="2">
        <v>1356603</v>
      </c>
      <c r="Q13" s="2">
        <v>59234</v>
      </c>
    </row>
    <row r="14" spans="1:17" x14ac:dyDescent="0.25">
      <c r="A14" s="1">
        <v>45636</v>
      </c>
      <c r="B14" s="1" t="str">
        <f>TEXT(Table1[[#This Row],[Date ]],"dddd")</f>
        <v>Tuesday</v>
      </c>
      <c r="C14" s="1" t="str">
        <f>TEXT(Table1[[#This Row],[Date ]],"mmmm")</f>
        <v>December</v>
      </c>
      <c r="D14" s="1" t="str">
        <f>"Q"&amp;ROUNDUP(MONTH(Table1[[#This Row],[Date ]])/3,0)</f>
        <v>Q4</v>
      </c>
      <c r="E14" s="1" t="str">
        <f>TEXT(Table1[[#This Row],[Date ]],"YYYY")</f>
        <v>2024</v>
      </c>
      <c r="F14" t="s">
        <v>13</v>
      </c>
      <c r="G14" s="2">
        <v>938.5</v>
      </c>
      <c r="H14" s="2">
        <v>938.6</v>
      </c>
      <c r="I14" s="2">
        <v>925.2</v>
      </c>
      <c r="J14" s="2">
        <v>933.95</v>
      </c>
      <c r="K14" s="2">
        <v>929.3</v>
      </c>
      <c r="L14" s="2">
        <v>926.75</v>
      </c>
      <c r="M14" s="2">
        <v>929.37</v>
      </c>
      <c r="N14" s="2">
        <v>1269</v>
      </c>
      <c r="O14" s="2">
        <v>900.5</v>
      </c>
      <c r="P14" s="2">
        <v>1990270</v>
      </c>
      <c r="Q14" s="2">
        <v>62205</v>
      </c>
    </row>
    <row r="15" spans="1:17" x14ac:dyDescent="0.25">
      <c r="A15" s="1">
        <v>45635</v>
      </c>
      <c r="B15" s="1" t="str">
        <f>TEXT(Table1[[#This Row],[Date ]],"dddd")</f>
        <v>Monday</v>
      </c>
      <c r="C15" s="1" t="str">
        <f>TEXT(Table1[[#This Row],[Date ]],"mmmm")</f>
        <v>December</v>
      </c>
      <c r="D15" s="1" t="str">
        <f>"Q"&amp;ROUNDUP(MONTH(Table1[[#This Row],[Date ]])/3,0)</f>
        <v>Q4</v>
      </c>
      <c r="E15" s="1" t="str">
        <f>TEXT(Table1[[#This Row],[Date ]],"YYYY")</f>
        <v>2024</v>
      </c>
      <c r="F15" t="s">
        <v>13</v>
      </c>
      <c r="G15" s="2">
        <v>974</v>
      </c>
      <c r="H15" s="2">
        <v>974</v>
      </c>
      <c r="I15" s="2">
        <v>931.5</v>
      </c>
      <c r="J15" s="2">
        <v>974.45</v>
      </c>
      <c r="K15" s="2">
        <v>934.2</v>
      </c>
      <c r="L15" s="2">
        <v>933.95</v>
      </c>
      <c r="M15" s="2">
        <v>938.12</v>
      </c>
      <c r="N15" s="2">
        <v>1269</v>
      </c>
      <c r="O15" s="2">
        <v>900.5</v>
      </c>
      <c r="P15" s="2">
        <v>3679131</v>
      </c>
      <c r="Q15" s="2">
        <v>106541</v>
      </c>
    </row>
    <row r="16" spans="1:17" x14ac:dyDescent="0.25">
      <c r="A16" s="1">
        <v>45632</v>
      </c>
      <c r="B16" s="1" t="str">
        <f>TEXT(Table1[[#This Row],[Date ]],"dddd")</f>
        <v>Friday</v>
      </c>
      <c r="C16" s="1" t="str">
        <f>TEXT(Table1[[#This Row],[Date ]],"mmmm")</f>
        <v>December</v>
      </c>
      <c r="D16" s="1" t="str">
        <f>"Q"&amp;ROUNDUP(MONTH(Table1[[#This Row],[Date ]])/3,0)</f>
        <v>Q4</v>
      </c>
      <c r="E16" s="1" t="str">
        <f>TEXT(Table1[[#This Row],[Date ]],"YYYY")</f>
        <v>2024</v>
      </c>
      <c r="F16" t="s">
        <v>13</v>
      </c>
      <c r="G16" s="2">
        <v>970</v>
      </c>
      <c r="H16" s="2">
        <v>976.4</v>
      </c>
      <c r="I16" s="2">
        <v>964.1</v>
      </c>
      <c r="J16" s="2">
        <v>966.45</v>
      </c>
      <c r="K16" s="2">
        <v>975.5</v>
      </c>
      <c r="L16" s="2">
        <v>974.45</v>
      </c>
      <c r="M16" s="2">
        <v>972.45</v>
      </c>
      <c r="N16" s="2">
        <v>1269</v>
      </c>
      <c r="O16" s="2">
        <v>900.5</v>
      </c>
      <c r="P16" s="2">
        <v>1893714</v>
      </c>
      <c r="Q16" s="2">
        <v>51299</v>
      </c>
    </row>
    <row r="17" spans="1:17" x14ac:dyDescent="0.25">
      <c r="A17" s="1">
        <v>45631</v>
      </c>
      <c r="B17" s="1" t="str">
        <f>TEXT(Table1[[#This Row],[Date ]],"dddd")</f>
        <v>Thursday</v>
      </c>
      <c r="C17" s="1" t="str">
        <f>TEXT(Table1[[#This Row],[Date ]],"mmmm")</f>
        <v>December</v>
      </c>
      <c r="D17" s="1" t="str">
        <f>"Q"&amp;ROUNDUP(MONTH(Table1[[#This Row],[Date ]])/3,0)</f>
        <v>Q4</v>
      </c>
      <c r="E17" s="1" t="str">
        <f>TEXT(Table1[[#This Row],[Date ]],"YYYY")</f>
        <v>2024</v>
      </c>
      <c r="F17" t="s">
        <v>13</v>
      </c>
      <c r="G17" s="2">
        <v>965</v>
      </c>
      <c r="H17" s="2">
        <v>970.95</v>
      </c>
      <c r="I17" s="2">
        <v>946.25</v>
      </c>
      <c r="J17" s="2">
        <v>961.2</v>
      </c>
      <c r="K17" s="2">
        <v>965.8</v>
      </c>
      <c r="L17" s="2">
        <v>966.45</v>
      </c>
      <c r="M17" s="2">
        <v>962.37</v>
      </c>
      <c r="N17" s="2">
        <v>1269</v>
      </c>
      <c r="O17" s="2">
        <v>900.5</v>
      </c>
      <c r="P17" s="2">
        <v>2043341</v>
      </c>
      <c r="Q17" s="2">
        <v>101787</v>
      </c>
    </row>
    <row r="18" spans="1:17" x14ac:dyDescent="0.25">
      <c r="A18" s="1">
        <v>45630</v>
      </c>
      <c r="B18" s="1" t="str">
        <f>TEXT(Table1[[#This Row],[Date ]],"dddd")</f>
        <v>Wednesday</v>
      </c>
      <c r="C18" s="1" t="str">
        <f>TEXT(Table1[[#This Row],[Date ]],"mmmm")</f>
        <v>December</v>
      </c>
      <c r="D18" s="1" t="str">
        <f>"Q"&amp;ROUNDUP(MONTH(Table1[[#This Row],[Date ]])/3,0)</f>
        <v>Q4</v>
      </c>
      <c r="E18" s="1" t="str">
        <f>TEXT(Table1[[#This Row],[Date ]],"YYYY")</f>
        <v>2024</v>
      </c>
      <c r="F18" t="s">
        <v>13</v>
      </c>
      <c r="G18" s="2">
        <v>956</v>
      </c>
      <c r="H18" s="2">
        <v>963.85</v>
      </c>
      <c r="I18" s="2">
        <v>949.65</v>
      </c>
      <c r="J18" s="2">
        <v>955</v>
      </c>
      <c r="K18" s="2">
        <v>960.2</v>
      </c>
      <c r="L18" s="2">
        <v>961.2</v>
      </c>
      <c r="M18" s="2">
        <v>958.88</v>
      </c>
      <c r="N18" s="2">
        <v>1269</v>
      </c>
      <c r="O18" s="2">
        <v>900.5</v>
      </c>
      <c r="P18" s="2">
        <v>1236061</v>
      </c>
      <c r="Q18" s="2">
        <v>50537</v>
      </c>
    </row>
    <row r="19" spans="1:17" x14ac:dyDescent="0.25">
      <c r="A19" s="1">
        <v>45629</v>
      </c>
      <c r="B19" s="1" t="str">
        <f>TEXT(Table1[[#This Row],[Date ]],"dddd")</f>
        <v>Tuesday</v>
      </c>
      <c r="C19" s="1" t="str">
        <f>TEXT(Table1[[#This Row],[Date ]],"mmmm")</f>
        <v>December</v>
      </c>
      <c r="D19" s="1" t="str">
        <f>"Q"&amp;ROUNDUP(MONTH(Table1[[#This Row],[Date ]])/3,0)</f>
        <v>Q4</v>
      </c>
      <c r="E19" s="1" t="str">
        <f>TEXT(Table1[[#This Row],[Date ]],"YYYY")</f>
        <v>2024</v>
      </c>
      <c r="F19" t="s">
        <v>13</v>
      </c>
      <c r="G19" s="2">
        <v>958.05</v>
      </c>
      <c r="H19" s="2">
        <v>959.75</v>
      </c>
      <c r="I19" s="2">
        <v>948.65</v>
      </c>
      <c r="J19" s="2">
        <v>957</v>
      </c>
      <c r="K19" s="2">
        <v>955.9</v>
      </c>
      <c r="L19" s="2">
        <v>955</v>
      </c>
      <c r="M19" s="2">
        <v>953.18</v>
      </c>
      <c r="N19" s="2">
        <v>1269</v>
      </c>
      <c r="O19" s="2">
        <v>900.5</v>
      </c>
      <c r="P19" s="2">
        <v>1346981</v>
      </c>
      <c r="Q19" s="2">
        <v>93274</v>
      </c>
    </row>
    <row r="20" spans="1:17" x14ac:dyDescent="0.25">
      <c r="A20" s="1">
        <v>45628</v>
      </c>
      <c r="B20" s="1" t="str">
        <f>TEXT(Table1[[#This Row],[Date ]],"dddd")</f>
        <v>Monday</v>
      </c>
      <c r="C20" s="1" t="str">
        <f>TEXT(Table1[[#This Row],[Date ]],"mmmm")</f>
        <v>December</v>
      </c>
      <c r="D20" s="1" t="str">
        <f>"Q"&amp;ROUNDUP(MONTH(Table1[[#This Row],[Date ]])/3,0)</f>
        <v>Q4</v>
      </c>
      <c r="E20" s="1" t="str">
        <f>TEXT(Table1[[#This Row],[Date ]],"YYYY")</f>
        <v>2024</v>
      </c>
      <c r="F20" t="s">
        <v>13</v>
      </c>
      <c r="G20" s="2">
        <v>958.65</v>
      </c>
      <c r="H20" s="2">
        <v>962.85</v>
      </c>
      <c r="I20" s="2">
        <v>947.3</v>
      </c>
      <c r="J20" s="2">
        <v>958.65</v>
      </c>
      <c r="K20" s="2">
        <v>956.15</v>
      </c>
      <c r="L20" s="2">
        <v>957</v>
      </c>
      <c r="M20" s="2">
        <v>954.73</v>
      </c>
      <c r="N20" s="2">
        <v>1269</v>
      </c>
      <c r="O20" s="2">
        <v>900.5</v>
      </c>
      <c r="P20" s="2">
        <v>916920</v>
      </c>
      <c r="Q20" s="2">
        <v>52790</v>
      </c>
    </row>
    <row r="21" spans="1:17" x14ac:dyDescent="0.25">
      <c r="A21" s="1">
        <v>45625</v>
      </c>
      <c r="B21" s="1" t="str">
        <f>TEXT(Table1[[#This Row],[Date ]],"dddd")</f>
        <v>Friday</v>
      </c>
      <c r="C21" s="1" t="str">
        <f>TEXT(Table1[[#This Row],[Date ]],"mmmm")</f>
        <v>November</v>
      </c>
      <c r="D21" s="1" t="str">
        <f>"Q"&amp;ROUNDUP(MONTH(Table1[[#This Row],[Date ]])/3,0)</f>
        <v>Q4</v>
      </c>
      <c r="E21" s="1" t="str">
        <f>TEXT(Table1[[#This Row],[Date ]],"YYYY")</f>
        <v>2024</v>
      </c>
      <c r="F21" t="s">
        <v>13</v>
      </c>
      <c r="G21" s="2">
        <v>941.8</v>
      </c>
      <c r="H21" s="2">
        <v>964.4</v>
      </c>
      <c r="I21" s="2">
        <v>941.5</v>
      </c>
      <c r="J21" s="2">
        <v>941.05</v>
      </c>
      <c r="K21" s="2">
        <v>958.9</v>
      </c>
      <c r="L21" s="2">
        <v>958.65</v>
      </c>
      <c r="M21" s="2">
        <v>958.53</v>
      </c>
      <c r="N21" s="2">
        <v>1269</v>
      </c>
      <c r="O21" s="2">
        <v>900.5</v>
      </c>
      <c r="P21" s="2">
        <v>1482253</v>
      </c>
      <c r="Q21" s="2">
        <v>63521</v>
      </c>
    </row>
    <row r="22" spans="1:17" x14ac:dyDescent="0.25">
      <c r="A22" s="1">
        <v>45624</v>
      </c>
      <c r="B22" s="1" t="str">
        <f>TEXT(Table1[[#This Row],[Date ]],"dddd")</f>
        <v>Thursday</v>
      </c>
      <c r="C22" s="1" t="str">
        <f>TEXT(Table1[[#This Row],[Date ]],"mmmm")</f>
        <v>November</v>
      </c>
      <c r="D22" s="1" t="str">
        <f>"Q"&amp;ROUNDUP(MONTH(Table1[[#This Row],[Date ]])/3,0)</f>
        <v>Q4</v>
      </c>
      <c r="E22" s="1" t="str">
        <f>TEXT(Table1[[#This Row],[Date ]],"YYYY")</f>
        <v>2024</v>
      </c>
      <c r="F22" t="s">
        <v>13</v>
      </c>
      <c r="G22" s="2">
        <v>960</v>
      </c>
      <c r="H22" s="2">
        <v>972.7</v>
      </c>
      <c r="I22" s="2">
        <v>938.3</v>
      </c>
      <c r="J22" s="2">
        <v>960.05</v>
      </c>
      <c r="K22" s="2">
        <v>945.8</v>
      </c>
      <c r="L22" s="2">
        <v>941.05</v>
      </c>
      <c r="M22" s="2">
        <v>950.23</v>
      </c>
      <c r="N22" s="2">
        <v>1269</v>
      </c>
      <c r="O22" s="2">
        <v>900.5</v>
      </c>
      <c r="P22" s="2">
        <v>1834887</v>
      </c>
      <c r="Q22" s="2">
        <v>114123</v>
      </c>
    </row>
    <row r="23" spans="1:17" x14ac:dyDescent="0.25">
      <c r="A23" s="1">
        <v>45623</v>
      </c>
      <c r="B23" s="1" t="str">
        <f>TEXT(Table1[[#This Row],[Date ]],"dddd")</f>
        <v>Wednesday</v>
      </c>
      <c r="C23" s="1" t="str">
        <f>TEXT(Table1[[#This Row],[Date ]],"mmmm")</f>
        <v>November</v>
      </c>
      <c r="D23" s="1" t="str">
        <f>"Q"&amp;ROUNDUP(MONTH(Table1[[#This Row],[Date ]])/3,0)</f>
        <v>Q4</v>
      </c>
      <c r="E23" s="1" t="str">
        <f>TEXT(Table1[[#This Row],[Date ]],"YYYY")</f>
        <v>2024</v>
      </c>
      <c r="F23" t="s">
        <v>13</v>
      </c>
      <c r="G23" s="2">
        <v>964</v>
      </c>
      <c r="H23" s="2">
        <v>965.1</v>
      </c>
      <c r="I23" s="2">
        <v>952.7</v>
      </c>
      <c r="J23" s="2">
        <v>963.55</v>
      </c>
      <c r="K23" s="2">
        <v>961.25</v>
      </c>
      <c r="L23" s="2">
        <v>960.05</v>
      </c>
      <c r="M23" s="2">
        <v>958.63</v>
      </c>
      <c r="N23" s="2">
        <v>1269</v>
      </c>
      <c r="O23" s="2">
        <v>900.5</v>
      </c>
      <c r="P23" s="2">
        <v>786040</v>
      </c>
      <c r="Q23" s="2">
        <v>46046</v>
      </c>
    </row>
    <row r="24" spans="1:17" x14ac:dyDescent="0.25">
      <c r="A24" s="1">
        <v>45622</v>
      </c>
      <c r="B24" s="1" t="str">
        <f>TEXT(Table1[[#This Row],[Date ]],"dddd")</f>
        <v>Tuesday</v>
      </c>
      <c r="C24" s="1" t="str">
        <f>TEXT(Table1[[#This Row],[Date ]],"mmmm")</f>
        <v>November</v>
      </c>
      <c r="D24" s="1" t="str">
        <f>"Q"&amp;ROUNDUP(MONTH(Table1[[#This Row],[Date ]])/3,0)</f>
        <v>Q4</v>
      </c>
      <c r="E24" s="1" t="str">
        <f>TEXT(Table1[[#This Row],[Date ]],"YYYY")</f>
        <v>2024</v>
      </c>
      <c r="F24" t="s">
        <v>13</v>
      </c>
      <c r="G24" s="2">
        <v>960</v>
      </c>
      <c r="H24" s="2">
        <v>967.45</v>
      </c>
      <c r="I24" s="2">
        <v>951.95</v>
      </c>
      <c r="J24" s="2">
        <v>955.7</v>
      </c>
      <c r="K24" s="2">
        <v>963.45</v>
      </c>
      <c r="L24" s="2">
        <v>963.55</v>
      </c>
      <c r="M24" s="2">
        <v>961.49</v>
      </c>
      <c r="N24" s="2">
        <v>1269</v>
      </c>
      <c r="O24" s="2">
        <v>900.5</v>
      </c>
      <c r="P24" s="2">
        <v>638057</v>
      </c>
      <c r="Q24" s="2">
        <v>37828</v>
      </c>
    </row>
    <row r="25" spans="1:17" x14ac:dyDescent="0.25">
      <c r="A25" s="1">
        <v>45621</v>
      </c>
      <c r="B25" s="1" t="str">
        <f>TEXT(Table1[[#This Row],[Date ]],"dddd")</f>
        <v>Monday</v>
      </c>
      <c r="C25" s="1" t="str">
        <f>TEXT(Table1[[#This Row],[Date ]],"mmmm")</f>
        <v>November</v>
      </c>
      <c r="D25" s="1" t="str">
        <f>"Q"&amp;ROUNDUP(MONTH(Table1[[#This Row],[Date ]])/3,0)</f>
        <v>Q4</v>
      </c>
      <c r="E25" s="1" t="str">
        <f>TEXT(Table1[[#This Row],[Date ]],"YYYY")</f>
        <v>2024</v>
      </c>
      <c r="F25" t="s">
        <v>13</v>
      </c>
      <c r="G25" s="2">
        <v>950</v>
      </c>
      <c r="H25" s="2">
        <v>962.75</v>
      </c>
      <c r="I25" s="2">
        <v>946.6</v>
      </c>
      <c r="J25" s="2">
        <v>945.2</v>
      </c>
      <c r="K25" s="2">
        <v>955.6</v>
      </c>
      <c r="L25" s="2">
        <v>955.7</v>
      </c>
      <c r="M25" s="2">
        <v>955.62</v>
      </c>
      <c r="N25" s="2">
        <v>1269</v>
      </c>
      <c r="O25" s="2">
        <v>900.5</v>
      </c>
      <c r="P25" s="2">
        <v>2468847</v>
      </c>
      <c r="Q25" s="2">
        <v>74102</v>
      </c>
    </row>
    <row r="26" spans="1:17" x14ac:dyDescent="0.25">
      <c r="A26" s="1">
        <v>45618</v>
      </c>
      <c r="B26" s="1" t="str">
        <f>TEXT(Table1[[#This Row],[Date ]],"dddd")</f>
        <v>Friday</v>
      </c>
      <c r="C26" s="1" t="str">
        <f>TEXT(Table1[[#This Row],[Date ]],"mmmm")</f>
        <v>November</v>
      </c>
      <c r="D26" s="1" t="str">
        <f>"Q"&amp;ROUNDUP(MONTH(Table1[[#This Row],[Date ]])/3,0)</f>
        <v>Q4</v>
      </c>
      <c r="E26" s="1" t="str">
        <f>TEXT(Table1[[#This Row],[Date ]],"YYYY")</f>
        <v>2024</v>
      </c>
      <c r="F26" t="s">
        <v>13</v>
      </c>
      <c r="G26" s="2">
        <v>916.25</v>
      </c>
      <c r="H26" s="2">
        <v>948.5</v>
      </c>
      <c r="I26" s="2">
        <v>912.85</v>
      </c>
      <c r="J26" s="2">
        <v>911.7</v>
      </c>
      <c r="K26" s="2">
        <v>943</v>
      </c>
      <c r="L26" s="2">
        <v>945.2</v>
      </c>
      <c r="M26" s="2">
        <v>938.93</v>
      </c>
      <c r="N26" s="2">
        <v>1269</v>
      </c>
      <c r="O26" s="2">
        <v>900.5</v>
      </c>
      <c r="P26" s="2">
        <v>1427895</v>
      </c>
      <c r="Q26" s="2">
        <v>73495</v>
      </c>
    </row>
    <row r="27" spans="1:17" x14ac:dyDescent="0.25">
      <c r="A27" s="1">
        <v>45617</v>
      </c>
      <c r="B27" s="1" t="str">
        <f>TEXT(Table1[[#This Row],[Date ]],"dddd")</f>
        <v>Thursday</v>
      </c>
      <c r="C27" s="1" t="str">
        <f>TEXT(Table1[[#This Row],[Date ]],"mmmm")</f>
        <v>November</v>
      </c>
      <c r="D27" s="1" t="str">
        <f>"Q"&amp;ROUNDUP(MONTH(Table1[[#This Row],[Date ]])/3,0)</f>
        <v>Q4</v>
      </c>
      <c r="E27" s="1" t="str">
        <f>TEXT(Table1[[#This Row],[Date ]],"YYYY")</f>
        <v>2024</v>
      </c>
      <c r="F27" t="s">
        <v>13</v>
      </c>
      <c r="G27" s="2">
        <v>917.15</v>
      </c>
      <c r="H27" s="2">
        <v>922</v>
      </c>
      <c r="I27" s="2">
        <v>900.5</v>
      </c>
      <c r="J27" s="2">
        <v>917.15</v>
      </c>
      <c r="K27" s="2">
        <v>913.5</v>
      </c>
      <c r="L27" s="2">
        <v>911.7</v>
      </c>
      <c r="M27" s="2">
        <v>911.31</v>
      </c>
      <c r="N27" s="2">
        <v>1269</v>
      </c>
      <c r="O27" s="2">
        <v>900.5</v>
      </c>
      <c r="P27" s="2">
        <v>1550618</v>
      </c>
      <c r="Q27" s="2">
        <v>90152</v>
      </c>
    </row>
    <row r="28" spans="1:17" x14ac:dyDescent="0.25">
      <c r="A28" s="1">
        <v>45615</v>
      </c>
      <c r="B28" s="1" t="str">
        <f>TEXT(Table1[[#This Row],[Date ]],"dddd")</f>
        <v>Tuesday</v>
      </c>
      <c r="C28" s="1" t="str">
        <f>TEXT(Table1[[#This Row],[Date ]],"mmmm")</f>
        <v>November</v>
      </c>
      <c r="D28" s="1" t="str">
        <f>"Q"&amp;ROUNDUP(MONTH(Table1[[#This Row],[Date ]])/3,0)</f>
        <v>Q4</v>
      </c>
      <c r="E28" s="1" t="str">
        <f>TEXT(Table1[[#This Row],[Date ]],"YYYY")</f>
        <v>2024</v>
      </c>
      <c r="F28" t="s">
        <v>13</v>
      </c>
      <c r="G28" s="2">
        <v>935</v>
      </c>
      <c r="H28" s="2">
        <v>940.5</v>
      </c>
      <c r="I28" s="2">
        <v>915.05</v>
      </c>
      <c r="J28" s="2">
        <v>930.75</v>
      </c>
      <c r="K28" s="2">
        <v>917.65</v>
      </c>
      <c r="L28" s="2">
        <v>917.15</v>
      </c>
      <c r="M28" s="2">
        <v>928.96</v>
      </c>
      <c r="N28" s="2">
        <v>1269</v>
      </c>
      <c r="O28" s="2">
        <v>906</v>
      </c>
      <c r="P28" s="2">
        <v>1844903</v>
      </c>
      <c r="Q28" s="2">
        <v>73737</v>
      </c>
    </row>
    <row r="29" spans="1:17" x14ac:dyDescent="0.25">
      <c r="A29" s="1">
        <v>45614</v>
      </c>
      <c r="B29" s="1" t="str">
        <f>TEXT(Table1[[#This Row],[Date ]],"dddd")</f>
        <v>Monday</v>
      </c>
      <c r="C29" s="1" t="str">
        <f>TEXT(Table1[[#This Row],[Date ]],"mmmm")</f>
        <v>November</v>
      </c>
      <c r="D29" s="1" t="str">
        <f>"Q"&amp;ROUNDUP(MONTH(Table1[[#This Row],[Date ]])/3,0)</f>
        <v>Q4</v>
      </c>
      <c r="E29" s="1" t="str">
        <f>TEXT(Table1[[#This Row],[Date ]],"YYYY")</f>
        <v>2024</v>
      </c>
      <c r="F29" t="s">
        <v>13</v>
      </c>
      <c r="G29" s="2">
        <v>929.8</v>
      </c>
      <c r="H29" s="2">
        <v>942.5</v>
      </c>
      <c r="I29" s="2">
        <v>916</v>
      </c>
      <c r="J29" s="2">
        <v>925</v>
      </c>
      <c r="K29" s="2">
        <v>932</v>
      </c>
      <c r="L29" s="2">
        <v>930.75</v>
      </c>
      <c r="M29" s="2">
        <v>928.46</v>
      </c>
      <c r="N29" s="2">
        <v>1269</v>
      </c>
      <c r="O29" s="2">
        <v>906</v>
      </c>
      <c r="P29" s="2">
        <v>2193819</v>
      </c>
      <c r="Q29" s="2">
        <v>89800</v>
      </c>
    </row>
    <row r="30" spans="1:17" x14ac:dyDescent="0.25">
      <c r="A30" s="1">
        <v>45610</v>
      </c>
      <c r="B30" s="1" t="str">
        <f>TEXT(Table1[[#This Row],[Date ]],"dddd")</f>
        <v>Thursday</v>
      </c>
      <c r="C30" s="1" t="str">
        <f>TEXT(Table1[[#This Row],[Date ]],"mmmm")</f>
        <v>November</v>
      </c>
      <c r="D30" s="1" t="str">
        <f>"Q"&amp;ROUNDUP(MONTH(Table1[[#This Row],[Date ]])/3,0)</f>
        <v>Q4</v>
      </c>
      <c r="E30" s="1" t="str">
        <f>TEXT(Table1[[#This Row],[Date ]],"YYYY")</f>
        <v>2024</v>
      </c>
      <c r="F30" t="s">
        <v>13</v>
      </c>
      <c r="G30" s="2">
        <v>950</v>
      </c>
      <c r="H30" s="2">
        <v>955.25</v>
      </c>
      <c r="I30" s="2">
        <v>922</v>
      </c>
      <c r="J30" s="2">
        <v>952.75</v>
      </c>
      <c r="K30" s="2">
        <v>930.4</v>
      </c>
      <c r="L30" s="2">
        <v>925</v>
      </c>
      <c r="M30" s="2">
        <v>934.99</v>
      </c>
      <c r="N30" s="2">
        <v>1269</v>
      </c>
      <c r="O30" s="2">
        <v>906</v>
      </c>
      <c r="P30" s="2">
        <v>1950720</v>
      </c>
      <c r="Q30" s="2">
        <v>104335</v>
      </c>
    </row>
    <row r="31" spans="1:17" x14ac:dyDescent="0.25">
      <c r="A31" s="1">
        <v>45609</v>
      </c>
      <c r="B31" s="1" t="str">
        <f>TEXT(Table1[[#This Row],[Date ]],"dddd")</f>
        <v>Wednesday</v>
      </c>
      <c r="C31" s="1" t="str">
        <f>TEXT(Table1[[#This Row],[Date ]],"mmmm")</f>
        <v>November</v>
      </c>
      <c r="D31" s="1" t="str">
        <f>"Q"&amp;ROUNDUP(MONTH(Table1[[#This Row],[Date ]])/3,0)</f>
        <v>Q4</v>
      </c>
      <c r="E31" s="1" t="str">
        <f>TEXT(Table1[[#This Row],[Date ]],"YYYY")</f>
        <v>2024</v>
      </c>
      <c r="F31" t="s">
        <v>13</v>
      </c>
      <c r="G31" s="2">
        <v>965</v>
      </c>
      <c r="H31" s="2">
        <v>969.95</v>
      </c>
      <c r="I31" s="2">
        <v>950</v>
      </c>
      <c r="J31" s="2">
        <v>967.55</v>
      </c>
      <c r="K31" s="2">
        <v>954</v>
      </c>
      <c r="L31" s="2">
        <v>952.75</v>
      </c>
      <c r="M31" s="2">
        <v>957.41</v>
      </c>
      <c r="N31" s="2">
        <v>1269</v>
      </c>
      <c r="O31" s="2">
        <v>906</v>
      </c>
      <c r="P31" s="2">
        <v>948691</v>
      </c>
      <c r="Q31" s="2">
        <v>60759</v>
      </c>
    </row>
    <row r="32" spans="1:17" x14ac:dyDescent="0.25">
      <c r="A32" s="1">
        <v>45608</v>
      </c>
      <c r="B32" s="1" t="str">
        <f>TEXT(Table1[[#This Row],[Date ]],"dddd")</f>
        <v>Tuesday</v>
      </c>
      <c r="C32" s="1" t="str">
        <f>TEXT(Table1[[#This Row],[Date ]],"mmmm")</f>
        <v>November</v>
      </c>
      <c r="D32" s="1" t="str">
        <f>"Q"&amp;ROUNDUP(MONTH(Table1[[#This Row],[Date ]])/3,0)</f>
        <v>Q4</v>
      </c>
      <c r="E32" s="1" t="str">
        <f>TEXT(Table1[[#This Row],[Date ]],"YYYY")</f>
        <v>2024</v>
      </c>
      <c r="F32" t="s">
        <v>13</v>
      </c>
      <c r="G32" s="2">
        <v>975.95</v>
      </c>
      <c r="H32" s="2">
        <v>986.35</v>
      </c>
      <c r="I32" s="2">
        <v>965.55</v>
      </c>
      <c r="J32" s="2">
        <v>975.95</v>
      </c>
      <c r="K32" s="2">
        <v>967</v>
      </c>
      <c r="L32" s="2">
        <v>967.55</v>
      </c>
      <c r="M32" s="2">
        <v>972.67</v>
      </c>
      <c r="N32" s="2">
        <v>1269</v>
      </c>
      <c r="O32" s="2">
        <v>906</v>
      </c>
      <c r="P32" s="2">
        <v>968082</v>
      </c>
      <c r="Q32" s="2">
        <v>48845</v>
      </c>
    </row>
    <row r="33" spans="1:17" x14ac:dyDescent="0.25">
      <c r="A33" s="1">
        <v>45607</v>
      </c>
      <c r="B33" s="1" t="str">
        <f>TEXT(Table1[[#This Row],[Date ]],"dddd")</f>
        <v>Monday</v>
      </c>
      <c r="C33" s="1" t="str">
        <f>TEXT(Table1[[#This Row],[Date ]],"mmmm")</f>
        <v>November</v>
      </c>
      <c r="D33" s="1" t="str">
        <f>"Q"&amp;ROUNDUP(MONTH(Table1[[#This Row],[Date ]])/3,0)</f>
        <v>Q4</v>
      </c>
      <c r="E33" s="1" t="str">
        <f>TEXT(Table1[[#This Row],[Date ]],"YYYY")</f>
        <v>2024</v>
      </c>
      <c r="F33" t="s">
        <v>13</v>
      </c>
      <c r="G33" s="2">
        <v>993.2</v>
      </c>
      <c r="H33" s="2">
        <v>997.95</v>
      </c>
      <c r="I33" s="2">
        <v>973.25</v>
      </c>
      <c r="J33" s="2">
        <v>992.95</v>
      </c>
      <c r="K33" s="2">
        <v>976.85</v>
      </c>
      <c r="L33" s="2">
        <v>975.95</v>
      </c>
      <c r="M33" s="2">
        <v>985.68</v>
      </c>
      <c r="N33" s="2">
        <v>1269</v>
      </c>
      <c r="O33" s="2">
        <v>906</v>
      </c>
      <c r="P33" s="2">
        <v>1108758</v>
      </c>
      <c r="Q33" s="2">
        <v>58678</v>
      </c>
    </row>
    <row r="34" spans="1:17" x14ac:dyDescent="0.25">
      <c r="A34" s="1">
        <v>45604</v>
      </c>
      <c r="B34" s="1" t="str">
        <f>TEXT(Table1[[#This Row],[Date ]],"dddd")</f>
        <v>Friday</v>
      </c>
      <c r="C34" s="1" t="str">
        <f>TEXT(Table1[[#This Row],[Date ]],"mmmm")</f>
        <v>November</v>
      </c>
      <c r="D34" s="1" t="str">
        <f>"Q"&amp;ROUNDUP(MONTH(Table1[[#This Row],[Date ]])/3,0)</f>
        <v>Q4</v>
      </c>
      <c r="E34" s="1" t="str">
        <f>TEXT(Table1[[#This Row],[Date ]],"YYYY")</f>
        <v>2024</v>
      </c>
      <c r="F34" t="s">
        <v>13</v>
      </c>
      <c r="G34" s="2">
        <v>989</v>
      </c>
      <c r="H34" s="2">
        <v>997.3</v>
      </c>
      <c r="I34" s="2">
        <v>975.4</v>
      </c>
      <c r="J34" s="2">
        <v>984.85</v>
      </c>
      <c r="K34" s="2">
        <v>992.5</v>
      </c>
      <c r="L34" s="2">
        <v>992.95</v>
      </c>
      <c r="M34" s="2">
        <v>991.21</v>
      </c>
      <c r="N34" s="2">
        <v>1269</v>
      </c>
      <c r="O34" s="2">
        <v>896.5</v>
      </c>
      <c r="P34" s="2">
        <v>973252</v>
      </c>
      <c r="Q34" s="2">
        <v>49134</v>
      </c>
    </row>
    <row r="35" spans="1:17" x14ac:dyDescent="0.25">
      <c r="A35" s="1">
        <v>45603</v>
      </c>
      <c r="B35" s="1" t="str">
        <f>TEXT(Table1[[#This Row],[Date ]],"dddd")</f>
        <v>Thursday</v>
      </c>
      <c r="C35" s="1" t="str">
        <f>TEXT(Table1[[#This Row],[Date ]],"mmmm")</f>
        <v>November</v>
      </c>
      <c r="D35" s="1" t="str">
        <f>"Q"&amp;ROUNDUP(MONTH(Table1[[#This Row],[Date ]])/3,0)</f>
        <v>Q4</v>
      </c>
      <c r="E35" s="1" t="str">
        <f>TEXT(Table1[[#This Row],[Date ]],"YYYY")</f>
        <v>2024</v>
      </c>
      <c r="F35" t="s">
        <v>13</v>
      </c>
      <c r="G35" s="2">
        <v>1007.5</v>
      </c>
      <c r="H35" s="2">
        <v>1010</v>
      </c>
      <c r="I35" s="2">
        <v>983.55</v>
      </c>
      <c r="J35" s="2">
        <v>1007.05</v>
      </c>
      <c r="K35" s="2">
        <v>986.3</v>
      </c>
      <c r="L35" s="2">
        <v>984.85</v>
      </c>
      <c r="M35" s="2">
        <v>989.71</v>
      </c>
      <c r="N35" s="2">
        <v>1269</v>
      </c>
      <c r="O35" s="2">
        <v>896.5</v>
      </c>
      <c r="P35" s="2">
        <v>1144864</v>
      </c>
      <c r="Q35" s="2">
        <v>52630</v>
      </c>
    </row>
    <row r="36" spans="1:17" x14ac:dyDescent="0.25">
      <c r="A36" s="1">
        <v>45602</v>
      </c>
      <c r="B36" s="1" t="str">
        <f>TEXT(Table1[[#This Row],[Date ]],"dddd")</f>
        <v>Wednesday</v>
      </c>
      <c r="C36" s="1" t="str">
        <f>TEXT(Table1[[#This Row],[Date ]],"mmmm")</f>
        <v>November</v>
      </c>
      <c r="D36" s="1" t="str">
        <f>"Q"&amp;ROUNDUP(MONTH(Table1[[#This Row],[Date ]])/3,0)</f>
        <v>Q4</v>
      </c>
      <c r="E36" s="1" t="str">
        <f>TEXT(Table1[[#This Row],[Date ]],"YYYY")</f>
        <v>2024</v>
      </c>
      <c r="F36" t="s">
        <v>13</v>
      </c>
      <c r="G36" s="2">
        <v>1002</v>
      </c>
      <c r="H36" s="2">
        <v>1010.65</v>
      </c>
      <c r="I36" s="2">
        <v>997.9</v>
      </c>
      <c r="J36" s="2">
        <v>1000.75</v>
      </c>
      <c r="K36" s="2">
        <v>1004.05</v>
      </c>
      <c r="L36" s="2">
        <v>1007.05</v>
      </c>
      <c r="M36" s="2">
        <v>1006.02</v>
      </c>
      <c r="N36" s="2">
        <v>1269</v>
      </c>
      <c r="O36" s="2">
        <v>896.5</v>
      </c>
      <c r="P36" s="2">
        <v>683591</v>
      </c>
      <c r="Q36" s="2">
        <v>40357</v>
      </c>
    </row>
    <row r="37" spans="1:17" x14ac:dyDescent="0.25">
      <c r="A37" s="1">
        <v>45601</v>
      </c>
      <c r="B37" s="1" t="str">
        <f>TEXT(Table1[[#This Row],[Date ]],"dddd")</f>
        <v>Tuesday</v>
      </c>
      <c r="C37" s="1" t="str">
        <f>TEXT(Table1[[#This Row],[Date ]],"mmmm")</f>
        <v>November</v>
      </c>
      <c r="D37" s="1" t="str">
        <f>"Q"&amp;ROUNDUP(MONTH(Table1[[#This Row],[Date ]])/3,0)</f>
        <v>Q4</v>
      </c>
      <c r="E37" s="1" t="str">
        <f>TEXT(Table1[[#This Row],[Date ]],"YYYY")</f>
        <v>2024</v>
      </c>
      <c r="F37" t="s">
        <v>13</v>
      </c>
      <c r="G37" s="2">
        <v>985.1</v>
      </c>
      <c r="H37" s="2">
        <v>1013.1</v>
      </c>
      <c r="I37" s="2">
        <v>985.1</v>
      </c>
      <c r="J37" s="2">
        <v>994.6</v>
      </c>
      <c r="K37" s="2">
        <v>999.7</v>
      </c>
      <c r="L37" s="2">
        <v>1000.75</v>
      </c>
      <c r="M37" s="2">
        <v>1003.25</v>
      </c>
      <c r="N37" s="2">
        <v>1269</v>
      </c>
      <c r="O37" s="2">
        <v>896.5</v>
      </c>
      <c r="P37" s="2">
        <v>1163041</v>
      </c>
      <c r="Q37" s="2">
        <v>52389</v>
      </c>
    </row>
    <row r="38" spans="1:17" x14ac:dyDescent="0.25">
      <c r="A38" s="1">
        <v>45600</v>
      </c>
      <c r="B38" s="1" t="str">
        <f>TEXT(Table1[[#This Row],[Date ]],"dddd")</f>
        <v>Monday</v>
      </c>
      <c r="C38" s="1" t="str">
        <f>TEXT(Table1[[#This Row],[Date ]],"mmmm")</f>
        <v>November</v>
      </c>
      <c r="D38" s="1" t="str">
        <f>"Q"&amp;ROUNDUP(MONTH(Table1[[#This Row],[Date ]])/3,0)</f>
        <v>Q4</v>
      </c>
      <c r="E38" s="1" t="str">
        <f>TEXT(Table1[[#This Row],[Date ]],"YYYY")</f>
        <v>2024</v>
      </c>
      <c r="F38" t="s">
        <v>13</v>
      </c>
      <c r="G38" s="2">
        <v>998</v>
      </c>
      <c r="H38" s="2">
        <v>1000.95</v>
      </c>
      <c r="I38" s="2">
        <v>976.05</v>
      </c>
      <c r="J38" s="2">
        <v>1004.1</v>
      </c>
      <c r="K38" s="2">
        <v>994.5</v>
      </c>
      <c r="L38" s="2">
        <v>994.6</v>
      </c>
      <c r="M38" s="2">
        <v>987.93</v>
      </c>
      <c r="N38" s="2">
        <v>1269</v>
      </c>
      <c r="O38" s="2">
        <v>896.5</v>
      </c>
      <c r="P38" s="2">
        <v>1427199</v>
      </c>
      <c r="Q38" s="2">
        <v>64019</v>
      </c>
    </row>
    <row r="39" spans="1:17" x14ac:dyDescent="0.25">
      <c r="A39" s="1">
        <v>45597</v>
      </c>
      <c r="B39" s="1" t="str">
        <f>TEXT(Table1[[#This Row],[Date ]],"dddd")</f>
        <v>Friday</v>
      </c>
      <c r="C39" s="1" t="str">
        <f>TEXT(Table1[[#This Row],[Date ]],"mmmm")</f>
        <v>November</v>
      </c>
      <c r="D39" s="1" t="str">
        <f>"Q"&amp;ROUNDUP(MONTH(Table1[[#This Row],[Date ]])/3,0)</f>
        <v>Q4</v>
      </c>
      <c r="E39" s="1" t="str">
        <f>TEXT(Table1[[#This Row],[Date ]],"YYYY")</f>
        <v>2024</v>
      </c>
      <c r="F39" t="s">
        <v>13</v>
      </c>
      <c r="G39" s="2">
        <v>1002.55</v>
      </c>
      <c r="H39" s="2">
        <v>1012</v>
      </c>
      <c r="I39" s="2">
        <v>1000</v>
      </c>
      <c r="J39" s="2">
        <v>1002.55</v>
      </c>
      <c r="K39" s="2">
        <v>1004.2</v>
      </c>
      <c r="L39" s="2">
        <v>1004.1</v>
      </c>
      <c r="M39" s="2">
        <v>1005.06</v>
      </c>
      <c r="N39" s="2">
        <v>1269</v>
      </c>
      <c r="O39" s="2">
        <v>880.2</v>
      </c>
      <c r="P39" s="2">
        <v>212772</v>
      </c>
      <c r="Q39" s="2">
        <v>13224</v>
      </c>
    </row>
    <row r="40" spans="1:17" x14ac:dyDescent="0.25">
      <c r="A40" s="1">
        <v>45596</v>
      </c>
      <c r="B40" s="1" t="str">
        <f>TEXT(Table1[[#This Row],[Date ]],"dddd")</f>
        <v>Thursday</v>
      </c>
      <c r="C40" s="1" t="str">
        <f>TEXT(Table1[[#This Row],[Date ]],"mmmm")</f>
        <v>October</v>
      </c>
      <c r="D40" s="1" t="str">
        <f>"Q"&amp;ROUNDUP(MONTH(Table1[[#This Row],[Date ]])/3,0)</f>
        <v>Q4</v>
      </c>
      <c r="E40" s="1" t="str">
        <f>TEXT(Table1[[#This Row],[Date ]],"YYYY")</f>
        <v>2024</v>
      </c>
      <c r="F40" t="s">
        <v>13</v>
      </c>
      <c r="G40" s="2">
        <v>1025</v>
      </c>
      <c r="H40" s="2">
        <v>1027.9000000000001</v>
      </c>
      <c r="I40" s="2">
        <v>997.1</v>
      </c>
      <c r="J40" s="2">
        <v>1022.7</v>
      </c>
      <c r="K40" s="2">
        <v>1002.4</v>
      </c>
      <c r="L40" s="2">
        <v>1002.55</v>
      </c>
      <c r="M40" s="2">
        <v>1004.66</v>
      </c>
      <c r="N40" s="2">
        <v>1269</v>
      </c>
      <c r="O40" s="2">
        <v>880.2</v>
      </c>
      <c r="P40" s="2">
        <v>1381633</v>
      </c>
      <c r="Q40" s="2">
        <v>76018</v>
      </c>
    </row>
    <row r="41" spans="1:17" x14ac:dyDescent="0.25">
      <c r="A41" s="1">
        <v>45595</v>
      </c>
      <c r="B41" s="1" t="str">
        <f>TEXT(Table1[[#This Row],[Date ]],"dddd")</f>
        <v>Wednesday</v>
      </c>
      <c r="C41" s="1" t="str">
        <f>TEXT(Table1[[#This Row],[Date ]],"mmmm")</f>
        <v>October</v>
      </c>
      <c r="D41" s="1" t="str">
        <f>"Q"&amp;ROUNDUP(MONTH(Table1[[#This Row],[Date ]])/3,0)</f>
        <v>Q4</v>
      </c>
      <c r="E41" s="1" t="str">
        <f>TEXT(Table1[[#This Row],[Date ]],"YYYY")</f>
        <v>2024</v>
      </c>
      <c r="F41" t="s">
        <v>13</v>
      </c>
      <c r="G41" s="2">
        <v>991.25</v>
      </c>
      <c r="H41" s="2">
        <v>1027</v>
      </c>
      <c r="I41" s="2">
        <v>988.15</v>
      </c>
      <c r="J41" s="2">
        <v>992.05</v>
      </c>
      <c r="K41" s="2">
        <v>1022.2</v>
      </c>
      <c r="L41" s="2">
        <v>1022.7</v>
      </c>
      <c r="M41" s="2">
        <v>1018.15</v>
      </c>
      <c r="N41" s="2">
        <v>1269</v>
      </c>
      <c r="O41" s="2">
        <v>880.2</v>
      </c>
      <c r="P41" s="2">
        <v>2048134</v>
      </c>
      <c r="Q41" s="2">
        <v>80224</v>
      </c>
    </row>
    <row r="42" spans="1:17" x14ac:dyDescent="0.25">
      <c r="A42" s="1">
        <v>45594</v>
      </c>
      <c r="B42" s="1" t="str">
        <f>TEXT(Table1[[#This Row],[Date ]],"dddd")</f>
        <v>Tuesday</v>
      </c>
      <c r="C42" s="1" t="str">
        <f>TEXT(Table1[[#This Row],[Date ]],"mmmm")</f>
        <v>October</v>
      </c>
      <c r="D42" s="1" t="str">
        <f>"Q"&amp;ROUNDUP(MONTH(Table1[[#This Row],[Date ]])/3,0)</f>
        <v>Q4</v>
      </c>
      <c r="E42" s="1" t="str">
        <f>TEXT(Table1[[#This Row],[Date ]],"YYYY")</f>
        <v>2024</v>
      </c>
      <c r="F42" t="s">
        <v>13</v>
      </c>
      <c r="G42" s="2">
        <v>982</v>
      </c>
      <c r="H42" s="2">
        <v>995.3</v>
      </c>
      <c r="I42" s="2">
        <v>973.8</v>
      </c>
      <c r="J42" s="2">
        <v>975.9</v>
      </c>
      <c r="K42" s="2">
        <v>992.45</v>
      </c>
      <c r="L42" s="2">
        <v>992.05</v>
      </c>
      <c r="M42" s="2">
        <v>987.54</v>
      </c>
      <c r="N42" s="2">
        <v>1269</v>
      </c>
      <c r="O42" s="2">
        <v>880.2</v>
      </c>
      <c r="P42" s="2">
        <v>1256095</v>
      </c>
      <c r="Q42" s="2">
        <v>61943</v>
      </c>
    </row>
    <row r="43" spans="1:17" x14ac:dyDescent="0.25">
      <c r="A43" s="1">
        <v>45593</v>
      </c>
      <c r="B43" s="1" t="str">
        <f>TEXT(Table1[[#This Row],[Date ]],"dddd")</f>
        <v>Monday</v>
      </c>
      <c r="C43" s="1" t="str">
        <f>TEXT(Table1[[#This Row],[Date ]],"mmmm")</f>
        <v>October</v>
      </c>
      <c r="D43" s="1" t="str">
        <f>"Q"&amp;ROUNDUP(MONTH(Table1[[#This Row],[Date ]])/3,0)</f>
        <v>Q4</v>
      </c>
      <c r="E43" s="1" t="str">
        <f>TEXT(Table1[[#This Row],[Date ]],"YYYY")</f>
        <v>2024</v>
      </c>
      <c r="F43" t="s">
        <v>13</v>
      </c>
      <c r="G43" s="2">
        <v>973.05</v>
      </c>
      <c r="H43" s="2">
        <v>983.35</v>
      </c>
      <c r="I43" s="2">
        <v>964</v>
      </c>
      <c r="J43" s="2">
        <v>973.05</v>
      </c>
      <c r="K43" s="2">
        <v>980.4</v>
      </c>
      <c r="L43" s="2">
        <v>975.9</v>
      </c>
      <c r="M43" s="2">
        <v>974.41</v>
      </c>
      <c r="N43" s="2">
        <v>1269</v>
      </c>
      <c r="O43" s="2">
        <v>880.2</v>
      </c>
      <c r="P43" s="2">
        <v>2364081</v>
      </c>
      <c r="Q43" s="2">
        <v>122219</v>
      </c>
    </row>
    <row r="44" spans="1:17" x14ac:dyDescent="0.25">
      <c r="A44" s="1">
        <v>45590</v>
      </c>
      <c r="B44" s="1" t="str">
        <f>TEXT(Table1[[#This Row],[Date ]],"dddd")</f>
        <v>Friday</v>
      </c>
      <c r="C44" s="1" t="str">
        <f>TEXT(Table1[[#This Row],[Date ]],"mmmm")</f>
        <v>October</v>
      </c>
      <c r="D44" s="1" t="str">
        <f>"Q"&amp;ROUNDUP(MONTH(Table1[[#This Row],[Date ]])/3,0)</f>
        <v>Q4</v>
      </c>
      <c r="E44" s="1" t="str">
        <f>TEXT(Table1[[#This Row],[Date ]],"YYYY")</f>
        <v>2024</v>
      </c>
      <c r="F44" t="s">
        <v>13</v>
      </c>
      <c r="G44" s="2">
        <v>996.9</v>
      </c>
      <c r="H44" s="2">
        <v>1003.55</v>
      </c>
      <c r="I44" s="2">
        <v>970.5</v>
      </c>
      <c r="J44" s="2">
        <v>996.45</v>
      </c>
      <c r="K44" s="2">
        <v>974.6</v>
      </c>
      <c r="L44" s="2">
        <v>973.05</v>
      </c>
      <c r="M44" s="2">
        <v>980.82</v>
      </c>
      <c r="N44" s="2">
        <v>1269</v>
      </c>
      <c r="O44" s="2">
        <v>872</v>
      </c>
      <c r="P44" s="2">
        <v>2258366</v>
      </c>
      <c r="Q44" s="2">
        <v>81495</v>
      </c>
    </row>
    <row r="45" spans="1:17" x14ac:dyDescent="0.25">
      <c r="A45" s="1">
        <v>45589</v>
      </c>
      <c r="B45" s="1" t="str">
        <f>TEXT(Table1[[#This Row],[Date ]],"dddd")</f>
        <v>Thursday</v>
      </c>
      <c r="C45" s="1" t="str">
        <f>TEXT(Table1[[#This Row],[Date ]],"mmmm")</f>
        <v>October</v>
      </c>
      <c r="D45" s="1" t="str">
        <f>"Q"&amp;ROUNDUP(MONTH(Table1[[#This Row],[Date ]])/3,0)</f>
        <v>Q4</v>
      </c>
      <c r="E45" s="1" t="str">
        <f>TEXT(Table1[[#This Row],[Date ]],"YYYY")</f>
        <v>2024</v>
      </c>
      <c r="F45" t="s">
        <v>13</v>
      </c>
      <c r="G45" s="2">
        <v>1017.95</v>
      </c>
      <c r="H45" s="2">
        <v>1022.1</v>
      </c>
      <c r="I45" s="2">
        <v>994.9</v>
      </c>
      <c r="J45" s="2">
        <v>1014.55</v>
      </c>
      <c r="K45" s="2">
        <v>997.6</v>
      </c>
      <c r="L45" s="2">
        <v>996.45</v>
      </c>
      <c r="M45" s="2">
        <v>1003.2</v>
      </c>
      <c r="N45" s="2">
        <v>1269</v>
      </c>
      <c r="O45" s="2">
        <v>872</v>
      </c>
      <c r="P45" s="2">
        <v>2014701</v>
      </c>
      <c r="Q45" s="2">
        <v>107497</v>
      </c>
    </row>
    <row r="46" spans="1:17" x14ac:dyDescent="0.25">
      <c r="A46" s="1">
        <v>45588</v>
      </c>
      <c r="B46" s="1" t="str">
        <f>TEXT(Table1[[#This Row],[Date ]],"dddd")</f>
        <v>Wednesday</v>
      </c>
      <c r="C46" s="1" t="str">
        <f>TEXT(Table1[[#This Row],[Date ]],"mmmm")</f>
        <v>October</v>
      </c>
      <c r="D46" s="1" t="str">
        <f>"Q"&amp;ROUNDUP(MONTH(Table1[[#This Row],[Date ]])/3,0)</f>
        <v>Q4</v>
      </c>
      <c r="E46" s="1" t="str">
        <f>TEXT(Table1[[#This Row],[Date ]],"YYYY")</f>
        <v>2024</v>
      </c>
      <c r="F46" t="s">
        <v>13</v>
      </c>
      <c r="G46" s="2">
        <v>1000</v>
      </c>
      <c r="H46" s="2">
        <v>1016.8</v>
      </c>
      <c r="I46" s="2">
        <v>995</v>
      </c>
      <c r="J46" s="2">
        <v>998.25</v>
      </c>
      <c r="K46" s="2">
        <v>1016</v>
      </c>
      <c r="L46" s="2">
        <v>1014.55</v>
      </c>
      <c r="M46" s="2">
        <v>1009.28</v>
      </c>
      <c r="N46" s="2">
        <v>1269</v>
      </c>
      <c r="O46" s="2">
        <v>872</v>
      </c>
      <c r="P46" s="2">
        <v>1936612</v>
      </c>
      <c r="Q46" s="2">
        <v>80276</v>
      </c>
    </row>
    <row r="47" spans="1:17" x14ac:dyDescent="0.25">
      <c r="A47" s="1">
        <v>45587</v>
      </c>
      <c r="B47" s="1" t="str">
        <f>TEXT(Table1[[#This Row],[Date ]],"dddd")</f>
        <v>Tuesday</v>
      </c>
      <c r="C47" s="1" t="str">
        <f>TEXT(Table1[[#This Row],[Date ]],"mmmm")</f>
        <v>October</v>
      </c>
      <c r="D47" s="1" t="str">
        <f>"Q"&amp;ROUNDUP(MONTH(Table1[[#This Row],[Date ]])/3,0)</f>
        <v>Q4</v>
      </c>
      <c r="E47" s="1" t="str">
        <f>TEXT(Table1[[#This Row],[Date ]],"YYYY")</f>
        <v>2024</v>
      </c>
      <c r="F47" t="s">
        <v>13</v>
      </c>
      <c r="G47" s="2">
        <v>1023.3</v>
      </c>
      <c r="H47" s="2">
        <v>1023.85</v>
      </c>
      <c r="I47" s="2">
        <v>994.5</v>
      </c>
      <c r="J47" s="2">
        <v>1017.05</v>
      </c>
      <c r="K47" s="2">
        <v>999.85</v>
      </c>
      <c r="L47" s="2">
        <v>998.25</v>
      </c>
      <c r="M47" s="2">
        <v>1003.77</v>
      </c>
      <c r="N47" s="2">
        <v>1269</v>
      </c>
      <c r="O47" s="2">
        <v>872</v>
      </c>
      <c r="P47" s="2">
        <v>2742491</v>
      </c>
      <c r="Q47" s="2">
        <v>127208</v>
      </c>
    </row>
    <row r="48" spans="1:17" x14ac:dyDescent="0.25">
      <c r="A48" s="1">
        <v>45586</v>
      </c>
      <c r="B48" s="1" t="str">
        <f>TEXT(Table1[[#This Row],[Date ]],"dddd")</f>
        <v>Monday</v>
      </c>
      <c r="C48" s="1" t="str">
        <f>TEXT(Table1[[#This Row],[Date ]],"mmmm")</f>
        <v>October</v>
      </c>
      <c r="D48" s="1" t="str">
        <f>"Q"&amp;ROUNDUP(MONTH(Table1[[#This Row],[Date ]])/3,0)</f>
        <v>Q4</v>
      </c>
      <c r="E48" s="1" t="str">
        <f>TEXT(Table1[[#This Row],[Date ]],"YYYY")</f>
        <v>2024</v>
      </c>
      <c r="F48" t="s">
        <v>13</v>
      </c>
      <c r="G48" s="2">
        <v>1047</v>
      </c>
      <c r="H48" s="2">
        <v>1059.45</v>
      </c>
      <c r="I48" s="2">
        <v>986.35</v>
      </c>
      <c r="J48" s="2">
        <v>1093.25</v>
      </c>
      <c r="K48" s="2">
        <v>1015.9</v>
      </c>
      <c r="L48" s="2">
        <v>1017.05</v>
      </c>
      <c r="M48" s="2">
        <v>1009.6</v>
      </c>
      <c r="N48" s="2">
        <v>1269</v>
      </c>
      <c r="O48" s="2">
        <v>872</v>
      </c>
      <c r="P48" s="2">
        <v>11484692</v>
      </c>
      <c r="Q48" s="2">
        <v>319862</v>
      </c>
    </row>
    <row r="49" spans="1:17" x14ac:dyDescent="0.25">
      <c r="A49" s="1">
        <v>45583</v>
      </c>
      <c r="B49" s="1" t="str">
        <f>TEXT(Table1[[#This Row],[Date ]],"dddd")</f>
        <v>Friday</v>
      </c>
      <c r="C49" s="1" t="str">
        <f>TEXT(Table1[[#This Row],[Date ]],"mmmm")</f>
        <v>October</v>
      </c>
      <c r="D49" s="1" t="str">
        <f>"Q"&amp;ROUNDUP(MONTH(Table1[[#This Row],[Date ]])/3,0)</f>
        <v>Q4</v>
      </c>
      <c r="E49" s="1" t="str">
        <f>TEXT(Table1[[#This Row],[Date ]],"YYYY")</f>
        <v>2024</v>
      </c>
      <c r="F49" t="s">
        <v>13</v>
      </c>
      <c r="G49" s="2">
        <v>1090.1500000000001</v>
      </c>
      <c r="H49" s="2">
        <v>1098.1500000000001</v>
      </c>
      <c r="I49" s="2">
        <v>1072.05</v>
      </c>
      <c r="J49" s="2">
        <v>1090.1500000000001</v>
      </c>
      <c r="K49" s="2">
        <v>1097</v>
      </c>
      <c r="L49" s="2">
        <v>1093.25</v>
      </c>
      <c r="M49" s="2">
        <v>1085.04</v>
      </c>
      <c r="N49" s="2">
        <v>1269</v>
      </c>
      <c r="O49" s="2">
        <v>872</v>
      </c>
      <c r="P49" s="2">
        <v>953926</v>
      </c>
      <c r="Q49" s="2">
        <v>50516</v>
      </c>
    </row>
    <row r="50" spans="1:17" x14ac:dyDescent="0.25">
      <c r="A50" s="1">
        <v>45582</v>
      </c>
      <c r="B50" s="1" t="str">
        <f>TEXT(Table1[[#This Row],[Date ]],"dddd")</f>
        <v>Thursday</v>
      </c>
      <c r="C50" s="1" t="str">
        <f>TEXT(Table1[[#This Row],[Date ]],"mmmm")</f>
        <v>October</v>
      </c>
      <c r="D50" s="1" t="str">
        <f>"Q"&amp;ROUNDUP(MONTH(Table1[[#This Row],[Date ]])/3,0)</f>
        <v>Q4</v>
      </c>
      <c r="E50" s="1" t="str">
        <f>TEXT(Table1[[#This Row],[Date ]],"YYYY")</f>
        <v>2024</v>
      </c>
      <c r="F50" t="s">
        <v>13</v>
      </c>
      <c r="G50" s="2">
        <v>1113</v>
      </c>
      <c r="H50" s="2">
        <v>1117</v>
      </c>
      <c r="I50" s="2">
        <v>1087.6500000000001</v>
      </c>
      <c r="J50" s="2">
        <v>1113.95</v>
      </c>
      <c r="K50" s="2">
        <v>1088.5</v>
      </c>
      <c r="L50" s="2">
        <v>1090.1500000000001</v>
      </c>
      <c r="M50" s="2">
        <v>1096</v>
      </c>
      <c r="N50" s="2">
        <v>1269</v>
      </c>
      <c r="O50" s="2">
        <v>872</v>
      </c>
      <c r="P50" s="2">
        <v>975432</v>
      </c>
      <c r="Q50" s="2">
        <v>53313</v>
      </c>
    </row>
    <row r="51" spans="1:17" x14ac:dyDescent="0.25">
      <c r="A51" s="1">
        <v>45581</v>
      </c>
      <c r="B51" s="1" t="str">
        <f>TEXT(Table1[[#This Row],[Date ]],"dddd")</f>
        <v>Wednesday</v>
      </c>
      <c r="C51" s="1" t="str">
        <f>TEXT(Table1[[#This Row],[Date ]],"mmmm")</f>
        <v>October</v>
      </c>
      <c r="D51" s="1" t="str">
        <f>"Q"&amp;ROUNDUP(MONTH(Table1[[#This Row],[Date ]])/3,0)</f>
        <v>Q4</v>
      </c>
      <c r="E51" s="1" t="str">
        <f>TEXT(Table1[[#This Row],[Date ]],"YYYY")</f>
        <v>2024</v>
      </c>
      <c r="F51" t="s">
        <v>13</v>
      </c>
      <c r="G51" s="2">
        <v>1115.2</v>
      </c>
      <c r="H51" s="2">
        <v>1120</v>
      </c>
      <c r="I51" s="2">
        <v>1102.0999999999999</v>
      </c>
      <c r="J51" s="2">
        <v>1115.25</v>
      </c>
      <c r="K51" s="2">
        <v>1114.75</v>
      </c>
      <c r="L51" s="2">
        <v>1113.95</v>
      </c>
      <c r="M51" s="2">
        <v>1111.21</v>
      </c>
      <c r="N51" s="2">
        <v>1269</v>
      </c>
      <c r="O51" s="2">
        <v>872</v>
      </c>
      <c r="P51" s="2">
        <v>738403</v>
      </c>
      <c r="Q51" s="2">
        <v>43994</v>
      </c>
    </row>
    <row r="52" spans="1:17" x14ac:dyDescent="0.25">
      <c r="A52" s="1">
        <v>45580</v>
      </c>
      <c r="B52" s="1" t="str">
        <f>TEXT(Table1[[#This Row],[Date ]],"dddd")</f>
        <v>Tuesday</v>
      </c>
      <c r="C52" s="1" t="str">
        <f>TEXT(Table1[[#This Row],[Date ]],"mmmm")</f>
        <v>October</v>
      </c>
      <c r="D52" s="1" t="str">
        <f>"Q"&amp;ROUNDUP(MONTH(Table1[[#This Row],[Date ]])/3,0)</f>
        <v>Q4</v>
      </c>
      <c r="E52" s="1" t="str">
        <f>TEXT(Table1[[#This Row],[Date ]],"YYYY")</f>
        <v>2024</v>
      </c>
      <c r="F52" t="s">
        <v>13</v>
      </c>
      <c r="G52" s="2">
        <v>1116</v>
      </c>
      <c r="H52" s="2">
        <v>1119</v>
      </c>
      <c r="I52" s="2">
        <v>1106.0999999999999</v>
      </c>
      <c r="J52" s="2">
        <v>1113.55</v>
      </c>
      <c r="K52" s="2">
        <v>1115.75</v>
      </c>
      <c r="L52" s="2">
        <v>1115.25</v>
      </c>
      <c r="M52" s="2">
        <v>1113.48</v>
      </c>
      <c r="N52" s="2">
        <v>1269</v>
      </c>
      <c r="O52" s="2">
        <v>872</v>
      </c>
      <c r="P52" s="2">
        <v>768815</v>
      </c>
      <c r="Q52" s="2">
        <v>36403</v>
      </c>
    </row>
    <row r="53" spans="1:17" x14ac:dyDescent="0.25">
      <c r="A53" s="1">
        <v>45579</v>
      </c>
      <c r="B53" s="1" t="str">
        <f>TEXT(Table1[[#This Row],[Date ]],"dddd")</f>
        <v>Monday</v>
      </c>
      <c r="C53" s="1" t="str">
        <f>TEXT(Table1[[#This Row],[Date ]],"mmmm")</f>
        <v>October</v>
      </c>
      <c r="D53" s="1" t="str">
        <f>"Q"&amp;ROUNDUP(MONTH(Table1[[#This Row],[Date ]])/3,0)</f>
        <v>Q4</v>
      </c>
      <c r="E53" s="1" t="str">
        <f>TEXT(Table1[[#This Row],[Date ]],"YYYY")</f>
        <v>2024</v>
      </c>
      <c r="F53" t="s">
        <v>13</v>
      </c>
      <c r="G53" s="2">
        <v>1120</v>
      </c>
      <c r="H53" s="2">
        <v>1138</v>
      </c>
      <c r="I53" s="2">
        <v>1105.5999999999999</v>
      </c>
      <c r="J53" s="2">
        <v>1113.0999999999999</v>
      </c>
      <c r="K53" s="2">
        <v>1115</v>
      </c>
      <c r="L53" s="2">
        <v>1113.55</v>
      </c>
      <c r="M53" s="2">
        <v>1113.05</v>
      </c>
      <c r="N53" s="2">
        <v>1269</v>
      </c>
      <c r="O53" s="2">
        <v>872</v>
      </c>
      <c r="P53" s="2">
        <v>513799</v>
      </c>
      <c r="Q53" s="2">
        <v>33927</v>
      </c>
    </row>
    <row r="54" spans="1:17" x14ac:dyDescent="0.25">
      <c r="A54" s="1">
        <v>45576</v>
      </c>
      <c r="B54" s="1" t="str">
        <f>TEXT(Table1[[#This Row],[Date ]],"dddd")</f>
        <v>Friday</v>
      </c>
      <c r="C54" s="1" t="str">
        <f>TEXT(Table1[[#This Row],[Date ]],"mmmm")</f>
        <v>October</v>
      </c>
      <c r="D54" s="1" t="str">
        <f>"Q"&amp;ROUNDUP(MONTH(Table1[[#This Row],[Date ]])/3,0)</f>
        <v>Q4</v>
      </c>
      <c r="E54" s="1" t="str">
        <f>TEXT(Table1[[#This Row],[Date ]],"YYYY")</f>
        <v>2024</v>
      </c>
      <c r="F54" t="s">
        <v>13</v>
      </c>
      <c r="G54" s="2">
        <v>1118</v>
      </c>
      <c r="H54" s="2">
        <v>1122.3499999999999</v>
      </c>
      <c r="I54" s="2">
        <v>1101.6500000000001</v>
      </c>
      <c r="J54" s="2">
        <v>1114.1500000000001</v>
      </c>
      <c r="K54" s="2">
        <v>1114</v>
      </c>
      <c r="L54" s="2">
        <v>1113.0999999999999</v>
      </c>
      <c r="M54" s="2">
        <v>1111.57</v>
      </c>
      <c r="N54" s="2">
        <v>1269</v>
      </c>
      <c r="O54" s="2">
        <v>866.8</v>
      </c>
      <c r="P54" s="2">
        <v>569469</v>
      </c>
      <c r="Q54" s="2">
        <v>34307</v>
      </c>
    </row>
    <row r="55" spans="1:17" x14ac:dyDescent="0.25">
      <c r="A55" s="1">
        <v>45575</v>
      </c>
      <c r="B55" s="1" t="str">
        <f>TEXT(Table1[[#This Row],[Date ]],"dddd")</f>
        <v>Thursday</v>
      </c>
      <c r="C55" s="1" t="str">
        <f>TEXT(Table1[[#This Row],[Date ]],"mmmm")</f>
        <v>October</v>
      </c>
      <c r="D55" s="1" t="str">
        <f>"Q"&amp;ROUNDUP(MONTH(Table1[[#This Row],[Date ]])/3,0)</f>
        <v>Q4</v>
      </c>
      <c r="E55" s="1" t="str">
        <f>TEXT(Table1[[#This Row],[Date ]],"YYYY")</f>
        <v>2024</v>
      </c>
      <c r="F55" t="s">
        <v>13</v>
      </c>
      <c r="G55" s="2">
        <v>1117.8</v>
      </c>
      <c r="H55" s="2">
        <v>1129</v>
      </c>
      <c r="I55" s="2">
        <v>1111.4000000000001</v>
      </c>
      <c r="J55" s="2">
        <v>1117.8</v>
      </c>
      <c r="K55" s="2">
        <v>1116.3499999999999</v>
      </c>
      <c r="L55" s="2">
        <v>1114.1500000000001</v>
      </c>
      <c r="M55" s="2">
        <v>1118.0999999999999</v>
      </c>
      <c r="N55" s="2">
        <v>1269</v>
      </c>
      <c r="O55" s="2">
        <v>866.8</v>
      </c>
      <c r="P55" s="2">
        <v>1176370</v>
      </c>
      <c r="Q55" s="2">
        <v>78107</v>
      </c>
    </row>
    <row r="56" spans="1:17" x14ac:dyDescent="0.25">
      <c r="A56" s="1">
        <v>45574</v>
      </c>
      <c r="B56" s="1" t="str">
        <f>TEXT(Table1[[#This Row],[Date ]],"dddd")</f>
        <v>Wednesday</v>
      </c>
      <c r="C56" s="1" t="str">
        <f>TEXT(Table1[[#This Row],[Date ]],"mmmm")</f>
        <v>October</v>
      </c>
      <c r="D56" s="1" t="str">
        <f>"Q"&amp;ROUNDUP(MONTH(Table1[[#This Row],[Date ]])/3,0)</f>
        <v>Q4</v>
      </c>
      <c r="E56" s="1" t="str">
        <f>TEXT(Table1[[#This Row],[Date ]],"YYYY")</f>
        <v>2024</v>
      </c>
      <c r="F56" t="s">
        <v>13</v>
      </c>
      <c r="G56" s="2">
        <v>1127</v>
      </c>
      <c r="H56" s="2">
        <v>1132</v>
      </c>
      <c r="I56" s="2">
        <v>1110</v>
      </c>
      <c r="J56" s="2">
        <v>1119.05</v>
      </c>
      <c r="K56" s="2">
        <v>1121</v>
      </c>
      <c r="L56" s="2">
        <v>1117.8</v>
      </c>
      <c r="M56" s="2">
        <v>1118.22</v>
      </c>
      <c r="N56" s="2">
        <v>1269</v>
      </c>
      <c r="O56" s="2">
        <v>866.8</v>
      </c>
      <c r="P56" s="2">
        <v>1322027</v>
      </c>
      <c r="Q56" s="2">
        <v>58781</v>
      </c>
    </row>
    <row r="57" spans="1:17" x14ac:dyDescent="0.25">
      <c r="A57" s="1">
        <v>45573</v>
      </c>
      <c r="B57" s="1" t="str">
        <f>TEXT(Table1[[#This Row],[Date ]],"dddd")</f>
        <v>Tuesday</v>
      </c>
      <c r="C57" s="1" t="str">
        <f>TEXT(Table1[[#This Row],[Date ]],"mmmm")</f>
        <v>October</v>
      </c>
      <c r="D57" s="1" t="str">
        <f>"Q"&amp;ROUNDUP(MONTH(Table1[[#This Row],[Date ]])/3,0)</f>
        <v>Q4</v>
      </c>
      <c r="E57" s="1" t="str">
        <f>TEXT(Table1[[#This Row],[Date ]],"YYYY")</f>
        <v>2024</v>
      </c>
      <c r="F57" t="s">
        <v>13</v>
      </c>
      <c r="G57" s="2">
        <v>1111.4000000000001</v>
      </c>
      <c r="H57" s="2">
        <v>1124.4000000000001</v>
      </c>
      <c r="I57" s="2">
        <v>1105.45</v>
      </c>
      <c r="J57" s="2">
        <v>1111.4000000000001</v>
      </c>
      <c r="K57" s="2">
        <v>1123.9000000000001</v>
      </c>
      <c r="L57" s="2">
        <v>1119.05</v>
      </c>
      <c r="M57" s="2">
        <v>1114.53</v>
      </c>
      <c r="N57" s="2">
        <v>1269</v>
      </c>
      <c r="O57" s="2">
        <v>866.8</v>
      </c>
      <c r="P57" s="2">
        <v>1738272</v>
      </c>
      <c r="Q57" s="2">
        <v>81862</v>
      </c>
    </row>
    <row r="58" spans="1:17" x14ac:dyDescent="0.25">
      <c r="A58" s="1">
        <v>45572</v>
      </c>
      <c r="B58" s="1" t="str">
        <f>TEXT(Table1[[#This Row],[Date ]],"dddd")</f>
        <v>Monday</v>
      </c>
      <c r="C58" s="1" t="str">
        <f>TEXT(Table1[[#This Row],[Date ]],"mmmm")</f>
        <v>October</v>
      </c>
      <c r="D58" s="1" t="str">
        <f>"Q"&amp;ROUNDUP(MONTH(Table1[[#This Row],[Date ]])/3,0)</f>
        <v>Q4</v>
      </c>
      <c r="E58" s="1" t="str">
        <f>TEXT(Table1[[#This Row],[Date ]],"YYYY")</f>
        <v>2024</v>
      </c>
      <c r="F58" t="s">
        <v>13</v>
      </c>
      <c r="G58" s="2">
        <v>1130.4000000000001</v>
      </c>
      <c r="H58" s="2">
        <v>1142.6500000000001</v>
      </c>
      <c r="I58" s="2">
        <v>1106.95</v>
      </c>
      <c r="J58" s="2">
        <v>1130.4000000000001</v>
      </c>
      <c r="K58" s="2">
        <v>1115.95</v>
      </c>
      <c r="L58" s="2">
        <v>1111.4000000000001</v>
      </c>
      <c r="M58" s="2">
        <v>1118.6199999999999</v>
      </c>
      <c r="N58" s="2">
        <v>1269</v>
      </c>
      <c r="O58" s="2">
        <v>866.8</v>
      </c>
      <c r="P58" s="2">
        <v>1542124</v>
      </c>
      <c r="Q58" s="2">
        <v>68854</v>
      </c>
    </row>
    <row r="59" spans="1:17" x14ac:dyDescent="0.25">
      <c r="A59" s="1">
        <v>45569</v>
      </c>
      <c r="B59" s="1" t="str">
        <f>TEXT(Table1[[#This Row],[Date ]],"dddd")</f>
        <v>Friday</v>
      </c>
      <c r="C59" s="1" t="str">
        <f>TEXT(Table1[[#This Row],[Date ]],"mmmm")</f>
        <v>October</v>
      </c>
      <c r="D59" s="1" t="str">
        <f>"Q"&amp;ROUNDUP(MONTH(Table1[[#This Row],[Date ]])/3,0)</f>
        <v>Q4</v>
      </c>
      <c r="E59" s="1" t="str">
        <f>TEXT(Table1[[#This Row],[Date ]],"YYYY")</f>
        <v>2024</v>
      </c>
      <c r="F59" t="s">
        <v>13</v>
      </c>
      <c r="G59" s="2">
        <v>1150</v>
      </c>
      <c r="H59" s="2">
        <v>1154.75</v>
      </c>
      <c r="I59" s="2">
        <v>1125.2</v>
      </c>
      <c r="J59" s="2">
        <v>1152.75</v>
      </c>
      <c r="K59" s="2">
        <v>1136.3</v>
      </c>
      <c r="L59" s="2">
        <v>1130.4000000000001</v>
      </c>
      <c r="M59" s="2">
        <v>1138.71</v>
      </c>
      <c r="N59" s="2">
        <v>1269</v>
      </c>
      <c r="O59" s="2">
        <v>855</v>
      </c>
      <c r="P59" s="2">
        <v>1773781</v>
      </c>
      <c r="Q59" s="2">
        <v>78875</v>
      </c>
    </row>
    <row r="60" spans="1:17" x14ac:dyDescent="0.25">
      <c r="A60" s="1">
        <v>45568</v>
      </c>
      <c r="B60" s="1" t="str">
        <f>TEXT(Table1[[#This Row],[Date ]],"dddd")</f>
        <v>Thursday</v>
      </c>
      <c r="C60" s="1" t="str">
        <f>TEXT(Table1[[#This Row],[Date ]],"mmmm")</f>
        <v>October</v>
      </c>
      <c r="D60" s="1" t="str">
        <f>"Q"&amp;ROUNDUP(MONTH(Table1[[#This Row],[Date ]])/3,0)</f>
        <v>Q4</v>
      </c>
      <c r="E60" s="1" t="str">
        <f>TEXT(Table1[[#This Row],[Date ]],"YYYY")</f>
        <v>2024</v>
      </c>
      <c r="F60" t="s">
        <v>13</v>
      </c>
      <c r="G60" s="2">
        <v>1186</v>
      </c>
      <c r="H60" s="2">
        <v>1190</v>
      </c>
      <c r="I60" s="2">
        <v>1150.1500000000001</v>
      </c>
      <c r="J60" s="2">
        <v>1196.25</v>
      </c>
      <c r="K60" s="2">
        <v>1155.2</v>
      </c>
      <c r="L60" s="2">
        <v>1152.75</v>
      </c>
      <c r="M60" s="2">
        <v>1161.6500000000001</v>
      </c>
      <c r="N60" s="2">
        <v>1269</v>
      </c>
      <c r="O60" s="2">
        <v>855</v>
      </c>
      <c r="P60" s="2">
        <v>1912206</v>
      </c>
      <c r="Q60" s="2">
        <v>92483</v>
      </c>
    </row>
    <row r="61" spans="1:17" x14ac:dyDescent="0.25">
      <c r="A61" s="1">
        <v>45566</v>
      </c>
      <c r="B61" s="1" t="str">
        <f>TEXT(Table1[[#This Row],[Date ]],"dddd")</f>
        <v>Tuesday</v>
      </c>
      <c r="C61" s="1" t="str">
        <f>TEXT(Table1[[#This Row],[Date ]],"mmmm")</f>
        <v>October</v>
      </c>
      <c r="D61" s="1" t="str">
        <f>"Q"&amp;ROUNDUP(MONTH(Table1[[#This Row],[Date ]])/3,0)</f>
        <v>Q4</v>
      </c>
      <c r="E61" s="1" t="str">
        <f>TEXT(Table1[[#This Row],[Date ]],"YYYY")</f>
        <v>2024</v>
      </c>
      <c r="F61" t="s">
        <v>13</v>
      </c>
      <c r="G61" s="2">
        <v>1196.95</v>
      </c>
      <c r="H61" s="2">
        <v>1205.45</v>
      </c>
      <c r="I61" s="2">
        <v>1191.5999999999999</v>
      </c>
      <c r="J61" s="2">
        <v>1196.95</v>
      </c>
      <c r="K61" s="2">
        <v>1195</v>
      </c>
      <c r="L61" s="2">
        <v>1196.25</v>
      </c>
      <c r="M61" s="2">
        <v>1197.17</v>
      </c>
      <c r="N61" s="2">
        <v>1269</v>
      </c>
      <c r="O61" s="2">
        <v>855</v>
      </c>
      <c r="P61" s="2">
        <v>892381</v>
      </c>
      <c r="Q61" s="2">
        <v>58771</v>
      </c>
    </row>
    <row r="62" spans="1:17" x14ac:dyDescent="0.25">
      <c r="A62" s="1">
        <v>45565</v>
      </c>
      <c r="B62" s="1" t="str">
        <f>TEXT(Table1[[#This Row],[Date ]],"dddd")</f>
        <v>Monday</v>
      </c>
      <c r="C62" s="1" t="str">
        <f>TEXT(Table1[[#This Row],[Date ]],"mmmm")</f>
        <v>September</v>
      </c>
      <c r="D62" s="1" t="str">
        <f>"Q"&amp;ROUNDUP(MONTH(Table1[[#This Row],[Date ]])/3,0)</f>
        <v>Q3</v>
      </c>
      <c r="E62" s="1" t="str">
        <f>TEXT(Table1[[#This Row],[Date ]],"YYYY")</f>
        <v>2024</v>
      </c>
      <c r="F62" t="s">
        <v>13</v>
      </c>
      <c r="G62" s="2">
        <v>1194.95</v>
      </c>
      <c r="H62" s="2">
        <v>1213.6500000000001</v>
      </c>
      <c r="I62" s="2">
        <v>1194.95</v>
      </c>
      <c r="J62" s="2">
        <v>1201.55</v>
      </c>
      <c r="K62" s="2">
        <v>1197</v>
      </c>
      <c r="L62" s="2">
        <v>1196.95</v>
      </c>
      <c r="M62" s="2">
        <v>1200.53</v>
      </c>
      <c r="N62" s="2">
        <v>1269</v>
      </c>
      <c r="O62" s="2">
        <v>855</v>
      </c>
      <c r="P62" s="2">
        <v>1223096</v>
      </c>
      <c r="Q62" s="2">
        <v>44540</v>
      </c>
    </row>
    <row r="63" spans="1:17" x14ac:dyDescent="0.25">
      <c r="A63" s="1">
        <v>45562</v>
      </c>
      <c r="B63" s="1" t="str">
        <f>TEXT(Table1[[#This Row],[Date ]],"dddd")</f>
        <v>Friday</v>
      </c>
      <c r="C63" s="1" t="str">
        <f>TEXT(Table1[[#This Row],[Date ]],"mmmm")</f>
        <v>September</v>
      </c>
      <c r="D63" s="1" t="str">
        <f>"Q"&amp;ROUNDUP(MONTH(Table1[[#This Row],[Date ]])/3,0)</f>
        <v>Q3</v>
      </c>
      <c r="E63" s="1" t="str">
        <f>TEXT(Table1[[#This Row],[Date ]],"YYYY")</f>
        <v>2024</v>
      </c>
      <c r="F63" t="s">
        <v>13</v>
      </c>
      <c r="G63" s="2">
        <v>1213.95</v>
      </c>
      <c r="H63" s="2">
        <v>1215.7</v>
      </c>
      <c r="I63" s="2">
        <v>1199</v>
      </c>
      <c r="J63" s="2">
        <v>1213.45</v>
      </c>
      <c r="K63" s="2">
        <v>1202</v>
      </c>
      <c r="L63" s="2">
        <v>1201.55</v>
      </c>
      <c r="M63" s="2">
        <v>1205.26</v>
      </c>
      <c r="N63" s="2">
        <v>1269</v>
      </c>
      <c r="O63" s="2">
        <v>855</v>
      </c>
      <c r="P63" s="2">
        <v>2177204</v>
      </c>
      <c r="Q63" s="2">
        <v>74731</v>
      </c>
    </row>
    <row r="64" spans="1:17" x14ac:dyDescent="0.25">
      <c r="A64" s="1">
        <v>45561</v>
      </c>
      <c r="B64" s="1" t="str">
        <f>TEXT(Table1[[#This Row],[Date ]],"dddd")</f>
        <v>Thursday</v>
      </c>
      <c r="C64" s="1" t="str">
        <f>TEXT(Table1[[#This Row],[Date ]],"mmmm")</f>
        <v>September</v>
      </c>
      <c r="D64" s="1" t="str">
        <f>"Q"&amp;ROUNDUP(MONTH(Table1[[#This Row],[Date ]])/3,0)</f>
        <v>Q3</v>
      </c>
      <c r="E64" s="1" t="str">
        <f>TEXT(Table1[[#This Row],[Date ]],"YYYY")</f>
        <v>2024</v>
      </c>
      <c r="F64" t="s">
        <v>13</v>
      </c>
      <c r="G64" s="2">
        <v>1195</v>
      </c>
      <c r="H64" s="2">
        <v>1217</v>
      </c>
      <c r="I64" s="2">
        <v>1191.1500000000001</v>
      </c>
      <c r="J64" s="2">
        <v>1189.5999999999999</v>
      </c>
      <c r="K64" s="2">
        <v>1210.95</v>
      </c>
      <c r="L64" s="2">
        <v>1213.45</v>
      </c>
      <c r="M64" s="2">
        <v>1205.19</v>
      </c>
      <c r="N64" s="2">
        <v>1269</v>
      </c>
      <c r="O64" s="2">
        <v>855</v>
      </c>
      <c r="P64" s="2">
        <v>2323705</v>
      </c>
      <c r="Q64" s="2">
        <v>106338</v>
      </c>
    </row>
    <row r="65" spans="1:17" x14ac:dyDescent="0.25">
      <c r="A65" s="1">
        <v>45560</v>
      </c>
      <c r="B65" s="1" t="str">
        <f>TEXT(Table1[[#This Row],[Date ]],"dddd")</f>
        <v>Wednesday</v>
      </c>
      <c r="C65" s="1" t="str">
        <f>TEXT(Table1[[#This Row],[Date ]],"mmmm")</f>
        <v>September</v>
      </c>
      <c r="D65" s="1" t="str">
        <f>"Q"&amp;ROUNDUP(MONTH(Table1[[#This Row],[Date ]])/3,0)</f>
        <v>Q3</v>
      </c>
      <c r="E65" s="1" t="str">
        <f>TEXT(Table1[[#This Row],[Date ]],"YYYY")</f>
        <v>2024</v>
      </c>
      <c r="F65" t="s">
        <v>13</v>
      </c>
      <c r="G65" s="2">
        <v>1213.9000000000001</v>
      </c>
      <c r="H65" s="2">
        <v>1216</v>
      </c>
      <c r="I65" s="2">
        <v>1182.05</v>
      </c>
      <c r="J65" s="2">
        <v>1211.6500000000001</v>
      </c>
      <c r="K65" s="2">
        <v>1189</v>
      </c>
      <c r="L65" s="2">
        <v>1189.5999999999999</v>
      </c>
      <c r="M65" s="2">
        <v>1190.3599999999999</v>
      </c>
      <c r="N65" s="2">
        <v>1269</v>
      </c>
      <c r="O65" s="2">
        <v>855</v>
      </c>
      <c r="P65" s="2">
        <v>2448744</v>
      </c>
      <c r="Q65" s="2">
        <v>75670</v>
      </c>
    </row>
    <row r="66" spans="1:17" x14ac:dyDescent="0.25">
      <c r="A66" s="1">
        <v>45559</v>
      </c>
      <c r="B66" s="1" t="str">
        <f>TEXT(Table1[[#This Row],[Date ]],"dddd")</f>
        <v>Tuesday</v>
      </c>
      <c r="C66" s="1" t="str">
        <f>TEXT(Table1[[#This Row],[Date ]],"mmmm")</f>
        <v>September</v>
      </c>
      <c r="D66" s="1" t="str">
        <f>"Q"&amp;ROUNDUP(MONTH(Table1[[#This Row],[Date ]])/3,0)</f>
        <v>Q3</v>
      </c>
      <c r="E66" s="1" t="str">
        <f>TEXT(Table1[[#This Row],[Date ]],"YYYY")</f>
        <v>2024</v>
      </c>
      <c r="F66" t="s">
        <v>13</v>
      </c>
      <c r="G66" s="2">
        <v>1216</v>
      </c>
      <c r="H66" s="2">
        <v>1227.9000000000001</v>
      </c>
      <c r="I66" s="2">
        <v>1210.05</v>
      </c>
      <c r="J66" s="2">
        <v>1211.55</v>
      </c>
      <c r="K66" s="2">
        <v>1213.9000000000001</v>
      </c>
      <c r="L66" s="2">
        <v>1211.6500000000001</v>
      </c>
      <c r="M66" s="2">
        <v>1214.9000000000001</v>
      </c>
      <c r="N66" s="2">
        <v>1269</v>
      </c>
      <c r="O66" s="2">
        <v>855</v>
      </c>
      <c r="P66" s="2">
        <v>3393528</v>
      </c>
      <c r="Q66" s="2">
        <v>50801</v>
      </c>
    </row>
    <row r="67" spans="1:17" x14ac:dyDescent="0.25">
      <c r="A67" s="1">
        <v>45558</v>
      </c>
      <c r="B67" s="1" t="str">
        <f>TEXT(Table1[[#This Row],[Date ]],"dddd")</f>
        <v>Monday</v>
      </c>
      <c r="C67" s="1" t="str">
        <f>TEXT(Table1[[#This Row],[Date ]],"mmmm")</f>
        <v>September</v>
      </c>
      <c r="D67" s="1" t="str">
        <f>"Q"&amp;ROUNDUP(MONTH(Table1[[#This Row],[Date ]])/3,0)</f>
        <v>Q3</v>
      </c>
      <c r="E67" s="1" t="str">
        <f>TEXT(Table1[[#This Row],[Date ]],"YYYY")</f>
        <v>2024</v>
      </c>
      <c r="F67" t="s">
        <v>13</v>
      </c>
      <c r="G67" s="2">
        <v>1222</v>
      </c>
      <c r="H67" s="2">
        <v>1233.6500000000001</v>
      </c>
      <c r="I67" s="2">
        <v>1210.25</v>
      </c>
      <c r="J67" s="2">
        <v>1216.8499999999999</v>
      </c>
      <c r="K67" s="2">
        <v>1212.4000000000001</v>
      </c>
      <c r="L67" s="2">
        <v>1211.55</v>
      </c>
      <c r="M67" s="2">
        <v>1217.8800000000001</v>
      </c>
      <c r="N67" s="2">
        <v>1269</v>
      </c>
      <c r="O67" s="2">
        <v>855</v>
      </c>
      <c r="P67" s="2">
        <v>2818001</v>
      </c>
      <c r="Q67" s="2">
        <v>74709</v>
      </c>
    </row>
    <row r="68" spans="1:17" x14ac:dyDescent="0.25">
      <c r="A68" s="1">
        <v>45555</v>
      </c>
      <c r="B68" s="1" t="str">
        <f>TEXT(Table1[[#This Row],[Date ]],"dddd")</f>
        <v>Friday</v>
      </c>
      <c r="C68" s="1" t="str">
        <f>TEXT(Table1[[#This Row],[Date ]],"mmmm")</f>
        <v>September</v>
      </c>
      <c r="D68" s="1" t="str">
        <f>"Q"&amp;ROUNDUP(MONTH(Table1[[#This Row],[Date ]])/3,0)</f>
        <v>Q3</v>
      </c>
      <c r="E68" s="1" t="str">
        <f>TEXT(Table1[[#This Row],[Date ]],"YYYY")</f>
        <v>2024</v>
      </c>
      <c r="F68" t="s">
        <v>13</v>
      </c>
      <c r="G68" s="2">
        <v>1220</v>
      </c>
      <c r="H68" s="2">
        <v>1230.95</v>
      </c>
      <c r="I68" s="2">
        <v>1213.3499999999999</v>
      </c>
      <c r="J68" s="2">
        <v>1215.25</v>
      </c>
      <c r="K68" s="2">
        <v>1220.5999999999999</v>
      </c>
      <c r="L68" s="2">
        <v>1216.8499999999999</v>
      </c>
      <c r="M68" s="2">
        <v>1219.83</v>
      </c>
      <c r="N68" s="2">
        <v>1269</v>
      </c>
      <c r="O68" s="2">
        <v>855</v>
      </c>
      <c r="P68" s="2">
        <v>3533125</v>
      </c>
      <c r="Q68" s="2">
        <v>85596</v>
      </c>
    </row>
    <row r="69" spans="1:17" x14ac:dyDescent="0.25">
      <c r="A69" s="1">
        <v>45554</v>
      </c>
      <c r="B69" s="1" t="str">
        <f>TEXT(Table1[[#This Row],[Date ]],"dddd")</f>
        <v>Thursday</v>
      </c>
      <c r="C69" s="1" t="str">
        <f>TEXT(Table1[[#This Row],[Date ]],"mmmm")</f>
        <v>September</v>
      </c>
      <c r="D69" s="1" t="str">
        <f>"Q"&amp;ROUNDUP(MONTH(Table1[[#This Row],[Date ]])/3,0)</f>
        <v>Q3</v>
      </c>
      <c r="E69" s="1" t="str">
        <f>TEXT(Table1[[#This Row],[Date ]],"YYYY")</f>
        <v>2024</v>
      </c>
      <c r="F69" t="s">
        <v>13</v>
      </c>
      <c r="G69" s="2">
        <v>1207</v>
      </c>
      <c r="H69" s="2">
        <v>1225.5999999999999</v>
      </c>
      <c r="I69" s="2">
        <v>1204.05</v>
      </c>
      <c r="J69" s="2">
        <v>1200.8499999999999</v>
      </c>
      <c r="K69" s="2">
        <v>1216</v>
      </c>
      <c r="L69" s="2">
        <v>1215.25</v>
      </c>
      <c r="M69" s="2">
        <v>1216.49</v>
      </c>
      <c r="N69" s="2">
        <v>1269</v>
      </c>
      <c r="O69" s="2">
        <v>855</v>
      </c>
      <c r="P69" s="2">
        <v>2737652</v>
      </c>
      <c r="Q69" s="2">
        <v>70782</v>
      </c>
    </row>
    <row r="70" spans="1:17" x14ac:dyDescent="0.25">
      <c r="A70" s="1">
        <v>45553</v>
      </c>
      <c r="B70" s="1" t="str">
        <f>TEXT(Table1[[#This Row],[Date ]],"dddd")</f>
        <v>Wednesday</v>
      </c>
      <c r="C70" s="1" t="str">
        <f>TEXT(Table1[[#This Row],[Date ]],"mmmm")</f>
        <v>September</v>
      </c>
      <c r="D70" s="1" t="str">
        <f>"Q"&amp;ROUNDUP(MONTH(Table1[[#This Row],[Date ]])/3,0)</f>
        <v>Q3</v>
      </c>
      <c r="E70" s="1" t="str">
        <f>TEXT(Table1[[#This Row],[Date ]],"YYYY")</f>
        <v>2024</v>
      </c>
      <c r="F70" t="s">
        <v>13</v>
      </c>
      <c r="G70" s="2">
        <v>1220.25</v>
      </c>
      <c r="H70" s="2">
        <v>1223.4000000000001</v>
      </c>
      <c r="I70" s="2">
        <v>1194</v>
      </c>
      <c r="J70" s="2">
        <v>1220.25</v>
      </c>
      <c r="K70" s="2">
        <v>1202.0999999999999</v>
      </c>
      <c r="L70" s="2">
        <v>1200.8499999999999</v>
      </c>
      <c r="M70" s="2">
        <v>1203.6199999999999</v>
      </c>
      <c r="N70" s="2">
        <v>1269</v>
      </c>
      <c r="O70" s="2">
        <v>855</v>
      </c>
      <c r="P70" s="2">
        <v>930896</v>
      </c>
      <c r="Q70" s="2">
        <v>42231</v>
      </c>
    </row>
    <row r="71" spans="1:17" x14ac:dyDescent="0.25">
      <c r="A71" s="1">
        <v>45552</v>
      </c>
      <c r="B71" s="1" t="str">
        <f>TEXT(Table1[[#This Row],[Date ]],"dddd")</f>
        <v>Tuesday</v>
      </c>
      <c r="C71" s="1" t="str">
        <f>TEXT(Table1[[#This Row],[Date ]],"mmmm")</f>
        <v>September</v>
      </c>
      <c r="D71" s="1" t="str">
        <f>"Q"&amp;ROUNDUP(MONTH(Table1[[#This Row],[Date ]])/3,0)</f>
        <v>Q3</v>
      </c>
      <c r="E71" s="1" t="str">
        <f>TEXT(Table1[[#This Row],[Date ]],"YYYY")</f>
        <v>2024</v>
      </c>
      <c r="F71" t="s">
        <v>13</v>
      </c>
      <c r="G71" s="2">
        <v>1223</v>
      </c>
      <c r="H71" s="2">
        <v>1234.3</v>
      </c>
      <c r="I71" s="2">
        <v>1212.1500000000001</v>
      </c>
      <c r="J71" s="2">
        <v>1218.5</v>
      </c>
      <c r="K71" s="2">
        <v>1218.0999999999999</v>
      </c>
      <c r="L71" s="2">
        <v>1220.25</v>
      </c>
      <c r="M71" s="2">
        <v>1221.26</v>
      </c>
      <c r="N71" s="2">
        <v>1269</v>
      </c>
      <c r="O71" s="2">
        <v>855</v>
      </c>
      <c r="P71" s="2">
        <v>1450593</v>
      </c>
      <c r="Q71" s="2">
        <v>39585</v>
      </c>
    </row>
    <row r="72" spans="1:17" x14ac:dyDescent="0.25">
      <c r="A72" s="1">
        <v>45551</v>
      </c>
      <c r="B72" s="1" t="str">
        <f>TEXT(Table1[[#This Row],[Date ]],"dddd")</f>
        <v>Monday</v>
      </c>
      <c r="C72" s="1" t="str">
        <f>TEXT(Table1[[#This Row],[Date ]],"mmmm")</f>
        <v>September</v>
      </c>
      <c r="D72" s="1" t="str">
        <f>"Q"&amp;ROUNDUP(MONTH(Table1[[#This Row],[Date ]])/3,0)</f>
        <v>Q3</v>
      </c>
      <c r="E72" s="1" t="str">
        <f>TEXT(Table1[[#This Row],[Date ]],"YYYY")</f>
        <v>2024</v>
      </c>
      <c r="F72" t="s">
        <v>13</v>
      </c>
      <c r="G72" s="2">
        <v>1220</v>
      </c>
      <c r="H72" s="2">
        <v>1223.75</v>
      </c>
      <c r="I72" s="2">
        <v>1207</v>
      </c>
      <c r="J72" s="2">
        <v>1210.3</v>
      </c>
      <c r="K72" s="2">
        <v>1220</v>
      </c>
      <c r="L72" s="2">
        <v>1218.5</v>
      </c>
      <c r="M72" s="2">
        <v>1216.97</v>
      </c>
      <c r="N72" s="2">
        <v>1269</v>
      </c>
      <c r="O72" s="2">
        <v>855</v>
      </c>
      <c r="P72" s="2">
        <v>984584</v>
      </c>
      <c r="Q72" s="2">
        <v>45496</v>
      </c>
    </row>
    <row r="73" spans="1:17" x14ac:dyDescent="0.25">
      <c r="A73" s="1">
        <v>45548</v>
      </c>
      <c r="B73" s="1" t="str">
        <f>TEXT(Table1[[#This Row],[Date ]],"dddd")</f>
        <v>Friday</v>
      </c>
      <c r="C73" s="1" t="str">
        <f>TEXT(Table1[[#This Row],[Date ]],"mmmm")</f>
        <v>September</v>
      </c>
      <c r="D73" s="1" t="str">
        <f>"Q"&amp;ROUNDUP(MONTH(Table1[[#This Row],[Date ]])/3,0)</f>
        <v>Q3</v>
      </c>
      <c r="E73" s="1" t="str">
        <f>TEXT(Table1[[#This Row],[Date ]],"YYYY")</f>
        <v>2024</v>
      </c>
      <c r="F73" t="s">
        <v>13</v>
      </c>
      <c r="G73" s="2">
        <v>1226</v>
      </c>
      <c r="H73" s="2">
        <v>1227</v>
      </c>
      <c r="I73" s="2">
        <v>1208.05</v>
      </c>
      <c r="J73" s="2">
        <v>1222.75</v>
      </c>
      <c r="K73" s="2">
        <v>1209.9000000000001</v>
      </c>
      <c r="L73" s="2">
        <v>1210.3</v>
      </c>
      <c r="M73" s="2">
        <v>1211.8499999999999</v>
      </c>
      <c r="N73" s="2">
        <v>1269</v>
      </c>
      <c r="O73" s="2">
        <v>854.75</v>
      </c>
      <c r="P73" s="2">
        <v>1569211</v>
      </c>
      <c r="Q73" s="2">
        <v>36277</v>
      </c>
    </row>
    <row r="74" spans="1:17" x14ac:dyDescent="0.25">
      <c r="A74" s="1">
        <v>45547</v>
      </c>
      <c r="B74" s="1" t="str">
        <f>TEXT(Table1[[#This Row],[Date ]],"dddd")</f>
        <v>Thursday</v>
      </c>
      <c r="C74" s="1" t="str">
        <f>TEXT(Table1[[#This Row],[Date ]],"mmmm")</f>
        <v>September</v>
      </c>
      <c r="D74" s="1" t="str">
        <f>"Q"&amp;ROUNDUP(MONTH(Table1[[#This Row],[Date ]])/3,0)</f>
        <v>Q3</v>
      </c>
      <c r="E74" s="1" t="str">
        <f>TEXT(Table1[[#This Row],[Date ]],"YYYY")</f>
        <v>2024</v>
      </c>
      <c r="F74" t="s">
        <v>13</v>
      </c>
      <c r="G74" s="2">
        <v>1210</v>
      </c>
      <c r="H74" s="2">
        <v>1225.95</v>
      </c>
      <c r="I74" s="2">
        <v>1199.3499999999999</v>
      </c>
      <c r="J74" s="2">
        <v>1204.4000000000001</v>
      </c>
      <c r="K74" s="2">
        <v>1223</v>
      </c>
      <c r="L74" s="2">
        <v>1222.75</v>
      </c>
      <c r="M74" s="2">
        <v>1210.69</v>
      </c>
      <c r="N74" s="2">
        <v>1269</v>
      </c>
      <c r="O74" s="2">
        <v>854.75</v>
      </c>
      <c r="P74" s="2">
        <v>2635403</v>
      </c>
      <c r="Q74" s="2">
        <v>102064</v>
      </c>
    </row>
    <row r="75" spans="1:17" x14ac:dyDescent="0.25">
      <c r="A75" s="1">
        <v>45546</v>
      </c>
      <c r="B75" s="1" t="str">
        <f>TEXT(Table1[[#This Row],[Date ]],"dddd")</f>
        <v>Wednesday</v>
      </c>
      <c r="C75" s="1" t="str">
        <f>TEXT(Table1[[#This Row],[Date ]],"mmmm")</f>
        <v>September</v>
      </c>
      <c r="D75" s="1" t="str">
        <f>"Q"&amp;ROUNDUP(MONTH(Table1[[#This Row],[Date ]])/3,0)</f>
        <v>Q3</v>
      </c>
      <c r="E75" s="1" t="str">
        <f>TEXT(Table1[[#This Row],[Date ]],"YYYY")</f>
        <v>2024</v>
      </c>
      <c r="F75" t="s">
        <v>13</v>
      </c>
      <c r="G75" s="2">
        <v>1209.9000000000001</v>
      </c>
      <c r="H75" s="2">
        <v>1219</v>
      </c>
      <c r="I75" s="2">
        <v>1201.25</v>
      </c>
      <c r="J75" s="2">
        <v>1204.1500000000001</v>
      </c>
      <c r="K75" s="2">
        <v>1203.3499999999999</v>
      </c>
      <c r="L75" s="2">
        <v>1204.4000000000001</v>
      </c>
      <c r="M75" s="2">
        <v>1209.29</v>
      </c>
      <c r="N75" s="2">
        <v>1269</v>
      </c>
      <c r="O75" s="2">
        <v>854.75</v>
      </c>
      <c r="P75" s="2">
        <v>1837013</v>
      </c>
      <c r="Q75" s="2">
        <v>70635</v>
      </c>
    </row>
    <row r="76" spans="1:17" x14ac:dyDescent="0.25">
      <c r="A76" s="1">
        <v>45545</v>
      </c>
      <c r="B76" s="1" t="str">
        <f>TEXT(Table1[[#This Row],[Date ]],"dddd")</f>
        <v>Tuesday</v>
      </c>
      <c r="C76" s="1" t="str">
        <f>TEXT(Table1[[#This Row],[Date ]],"mmmm")</f>
        <v>September</v>
      </c>
      <c r="D76" s="1" t="str">
        <f>"Q"&amp;ROUNDUP(MONTH(Table1[[#This Row],[Date ]])/3,0)</f>
        <v>Q3</v>
      </c>
      <c r="E76" s="1" t="str">
        <f>TEXT(Table1[[#This Row],[Date ]],"YYYY")</f>
        <v>2024</v>
      </c>
      <c r="F76" t="s">
        <v>13</v>
      </c>
      <c r="G76" s="2">
        <v>1200</v>
      </c>
      <c r="H76" s="2">
        <v>1212.95</v>
      </c>
      <c r="I76" s="2">
        <v>1196.25</v>
      </c>
      <c r="J76" s="2">
        <v>1192.05</v>
      </c>
      <c r="K76" s="2">
        <v>1201.55</v>
      </c>
      <c r="L76" s="2">
        <v>1204.1500000000001</v>
      </c>
      <c r="M76" s="2">
        <v>1206.69</v>
      </c>
      <c r="N76" s="2">
        <v>1269</v>
      </c>
      <c r="O76" s="2">
        <v>854.75</v>
      </c>
      <c r="P76" s="2">
        <v>1815998</v>
      </c>
      <c r="Q76" s="2">
        <v>90030</v>
      </c>
    </row>
    <row r="77" spans="1:17" x14ac:dyDescent="0.25">
      <c r="A77" s="1">
        <v>45544</v>
      </c>
      <c r="B77" s="1" t="str">
        <f>TEXT(Table1[[#This Row],[Date ]],"dddd")</f>
        <v>Monday</v>
      </c>
      <c r="C77" s="1" t="str">
        <f>TEXT(Table1[[#This Row],[Date ]],"mmmm")</f>
        <v>September</v>
      </c>
      <c r="D77" s="1" t="str">
        <f>"Q"&amp;ROUNDUP(MONTH(Table1[[#This Row],[Date ]])/3,0)</f>
        <v>Q3</v>
      </c>
      <c r="E77" s="1" t="str">
        <f>TEXT(Table1[[#This Row],[Date ]],"YYYY")</f>
        <v>2024</v>
      </c>
      <c r="F77" t="s">
        <v>13</v>
      </c>
      <c r="G77" s="2">
        <v>1173.8499999999999</v>
      </c>
      <c r="H77" s="2">
        <v>1195.95</v>
      </c>
      <c r="I77" s="2">
        <v>1169.9000000000001</v>
      </c>
      <c r="J77" s="2">
        <v>1173.8499999999999</v>
      </c>
      <c r="K77" s="2">
        <v>1190.6500000000001</v>
      </c>
      <c r="L77" s="2">
        <v>1192.05</v>
      </c>
      <c r="M77" s="2">
        <v>1189.32</v>
      </c>
      <c r="N77" s="2">
        <v>1269</v>
      </c>
      <c r="O77" s="2">
        <v>854.75</v>
      </c>
      <c r="P77" s="2">
        <v>1969830</v>
      </c>
      <c r="Q77" s="2">
        <v>92282</v>
      </c>
    </row>
    <row r="78" spans="1:17" x14ac:dyDescent="0.25">
      <c r="A78" s="1">
        <v>45541</v>
      </c>
      <c r="B78" s="1" t="str">
        <f>TEXT(Table1[[#This Row],[Date ]],"dddd")</f>
        <v>Friday</v>
      </c>
      <c r="C78" s="1" t="str">
        <f>TEXT(Table1[[#This Row],[Date ]],"mmmm")</f>
        <v>September</v>
      </c>
      <c r="D78" s="1" t="str">
        <f>"Q"&amp;ROUNDUP(MONTH(Table1[[#This Row],[Date ]])/3,0)</f>
        <v>Q3</v>
      </c>
      <c r="E78" s="1" t="str">
        <f>TEXT(Table1[[#This Row],[Date ]],"YYYY")</f>
        <v>2024</v>
      </c>
      <c r="F78" t="s">
        <v>13</v>
      </c>
      <c r="G78" s="2">
        <v>1188</v>
      </c>
      <c r="H78" s="2">
        <v>1191.75</v>
      </c>
      <c r="I78" s="2">
        <v>1168.75</v>
      </c>
      <c r="J78" s="2">
        <v>1188.6500000000001</v>
      </c>
      <c r="K78" s="2">
        <v>1175</v>
      </c>
      <c r="L78" s="2">
        <v>1173.8499999999999</v>
      </c>
      <c r="M78" s="2">
        <v>1177.0899999999999</v>
      </c>
      <c r="N78" s="2">
        <v>1269</v>
      </c>
      <c r="O78" s="2">
        <v>837</v>
      </c>
      <c r="P78" s="2">
        <v>989655</v>
      </c>
      <c r="Q78" s="2">
        <v>44843</v>
      </c>
    </row>
    <row r="79" spans="1:17" x14ac:dyDescent="0.25">
      <c r="A79" s="1">
        <v>45540</v>
      </c>
      <c r="B79" s="1" t="str">
        <f>TEXT(Table1[[#This Row],[Date ]],"dddd")</f>
        <v>Thursday</v>
      </c>
      <c r="C79" s="1" t="str">
        <f>TEXT(Table1[[#This Row],[Date ]],"mmmm")</f>
        <v>September</v>
      </c>
      <c r="D79" s="1" t="str">
        <f>"Q"&amp;ROUNDUP(MONTH(Table1[[#This Row],[Date ]])/3,0)</f>
        <v>Q3</v>
      </c>
      <c r="E79" s="1" t="str">
        <f>TEXT(Table1[[#This Row],[Date ]],"YYYY")</f>
        <v>2024</v>
      </c>
      <c r="F79" t="s">
        <v>13</v>
      </c>
      <c r="G79" s="2">
        <v>1199.5</v>
      </c>
      <c r="H79" s="2">
        <v>1206.8499999999999</v>
      </c>
      <c r="I79" s="2">
        <v>1185.6500000000001</v>
      </c>
      <c r="J79" s="2">
        <v>1194.95</v>
      </c>
      <c r="K79" s="2">
        <v>1187.4000000000001</v>
      </c>
      <c r="L79" s="2">
        <v>1188.6500000000001</v>
      </c>
      <c r="M79" s="2">
        <v>1194.21</v>
      </c>
      <c r="N79" s="2">
        <v>1269</v>
      </c>
      <c r="O79" s="2">
        <v>837</v>
      </c>
      <c r="P79" s="2">
        <v>1062421</v>
      </c>
      <c r="Q79" s="2">
        <v>41443</v>
      </c>
    </row>
    <row r="80" spans="1:17" x14ac:dyDescent="0.25">
      <c r="A80" s="1">
        <v>45539</v>
      </c>
      <c r="B80" s="1" t="str">
        <f>TEXT(Table1[[#This Row],[Date ]],"dddd")</f>
        <v>Wednesday</v>
      </c>
      <c r="C80" s="1" t="str">
        <f>TEXT(Table1[[#This Row],[Date ]],"mmmm")</f>
        <v>September</v>
      </c>
      <c r="D80" s="1" t="str">
        <f>"Q"&amp;ROUNDUP(MONTH(Table1[[#This Row],[Date ]])/3,0)</f>
        <v>Q3</v>
      </c>
      <c r="E80" s="1" t="str">
        <f>TEXT(Table1[[#This Row],[Date ]],"YYYY")</f>
        <v>2024</v>
      </c>
      <c r="F80" t="s">
        <v>13</v>
      </c>
      <c r="G80" s="2">
        <v>1196.05</v>
      </c>
      <c r="H80" s="2">
        <v>1198.95</v>
      </c>
      <c r="I80" s="2">
        <v>1175</v>
      </c>
      <c r="J80" s="2">
        <v>1199</v>
      </c>
      <c r="K80" s="2">
        <v>1193.45</v>
      </c>
      <c r="L80" s="2">
        <v>1194.95</v>
      </c>
      <c r="M80" s="2">
        <v>1186.82</v>
      </c>
      <c r="N80" s="2">
        <v>1269</v>
      </c>
      <c r="O80" s="2">
        <v>837</v>
      </c>
      <c r="P80" s="2">
        <v>1633635</v>
      </c>
      <c r="Q80" s="2">
        <v>53326</v>
      </c>
    </row>
    <row r="81" spans="1:17" x14ac:dyDescent="0.25">
      <c r="A81" s="1">
        <v>45538</v>
      </c>
      <c r="B81" s="1" t="str">
        <f>TEXT(Table1[[#This Row],[Date ]],"dddd")</f>
        <v>Tuesday</v>
      </c>
      <c r="C81" s="1" t="str">
        <f>TEXT(Table1[[#This Row],[Date ]],"mmmm")</f>
        <v>September</v>
      </c>
      <c r="D81" s="1" t="str">
        <f>"Q"&amp;ROUNDUP(MONTH(Table1[[#This Row],[Date ]])/3,0)</f>
        <v>Q3</v>
      </c>
      <c r="E81" s="1" t="str">
        <f>TEXT(Table1[[#This Row],[Date ]],"YYYY")</f>
        <v>2024</v>
      </c>
      <c r="F81" t="s">
        <v>13</v>
      </c>
      <c r="G81" s="2">
        <v>1209</v>
      </c>
      <c r="H81" s="2">
        <v>1218.3499999999999</v>
      </c>
      <c r="I81" s="2">
        <v>1196.3</v>
      </c>
      <c r="J81" s="2">
        <v>1199.7</v>
      </c>
      <c r="K81" s="2">
        <v>1197.8</v>
      </c>
      <c r="L81" s="2">
        <v>1199</v>
      </c>
      <c r="M81" s="2">
        <v>1207.6400000000001</v>
      </c>
      <c r="N81" s="2">
        <v>1269</v>
      </c>
      <c r="O81" s="2">
        <v>837</v>
      </c>
      <c r="P81" s="2">
        <v>1884428</v>
      </c>
      <c r="Q81" s="2">
        <v>56348</v>
      </c>
    </row>
    <row r="82" spans="1:17" x14ac:dyDescent="0.25">
      <c r="A82" s="1">
        <v>45537</v>
      </c>
      <c r="B82" s="1" t="str">
        <f>TEXT(Table1[[#This Row],[Date ]],"dddd")</f>
        <v>Monday</v>
      </c>
      <c r="C82" s="1" t="str">
        <f>TEXT(Table1[[#This Row],[Date ]],"mmmm")</f>
        <v>September</v>
      </c>
      <c r="D82" s="1" t="str">
        <f>"Q"&amp;ROUNDUP(MONTH(Table1[[#This Row],[Date ]])/3,0)</f>
        <v>Q3</v>
      </c>
      <c r="E82" s="1" t="str">
        <f>TEXT(Table1[[#This Row],[Date ]],"YYYY")</f>
        <v>2024</v>
      </c>
      <c r="F82" t="s">
        <v>13</v>
      </c>
      <c r="G82" s="2">
        <v>1200</v>
      </c>
      <c r="H82" s="2">
        <v>1227</v>
      </c>
      <c r="I82" s="2">
        <v>1197.2</v>
      </c>
      <c r="J82" s="2">
        <v>1200.1500000000001</v>
      </c>
      <c r="K82" s="2">
        <v>1202.95</v>
      </c>
      <c r="L82" s="2">
        <v>1199.7</v>
      </c>
      <c r="M82" s="2">
        <v>1210.51</v>
      </c>
      <c r="N82" s="2">
        <v>1269</v>
      </c>
      <c r="O82" s="2">
        <v>837</v>
      </c>
      <c r="P82" s="2">
        <v>1852516</v>
      </c>
      <c r="Q82" s="2">
        <v>77792</v>
      </c>
    </row>
    <row r="83" spans="1:17" x14ac:dyDescent="0.25">
      <c r="A83" s="1">
        <v>45534</v>
      </c>
      <c r="B83" s="1" t="str">
        <f>TEXT(Table1[[#This Row],[Date ]],"dddd")</f>
        <v>Friday</v>
      </c>
      <c r="C83" s="1" t="str">
        <f>TEXT(Table1[[#This Row],[Date ]],"mmmm")</f>
        <v>August</v>
      </c>
      <c r="D83" s="1" t="str">
        <f>"Q"&amp;ROUNDUP(MONTH(Table1[[#This Row],[Date ]])/3,0)</f>
        <v>Q3</v>
      </c>
      <c r="E83" s="1" t="str">
        <f>TEXT(Table1[[#This Row],[Date ]],"YYYY")</f>
        <v>2024</v>
      </c>
      <c r="F83" t="s">
        <v>13</v>
      </c>
      <c r="G83" s="2">
        <v>1195</v>
      </c>
      <c r="H83" s="2">
        <v>1207.5</v>
      </c>
      <c r="I83" s="2">
        <v>1195</v>
      </c>
      <c r="J83" s="2">
        <v>1198.45</v>
      </c>
      <c r="K83" s="2">
        <v>1202.5</v>
      </c>
      <c r="L83" s="2">
        <v>1200.1500000000001</v>
      </c>
      <c r="M83" s="2">
        <v>1200.2</v>
      </c>
      <c r="N83" s="2">
        <v>1269</v>
      </c>
      <c r="O83" s="2">
        <v>828.25</v>
      </c>
      <c r="P83" s="2">
        <v>2550399</v>
      </c>
      <c r="Q83" s="2">
        <v>59289</v>
      </c>
    </row>
    <row r="84" spans="1:17" x14ac:dyDescent="0.25">
      <c r="A84" s="1">
        <v>45533</v>
      </c>
      <c r="B84" s="1" t="str">
        <f>TEXT(Table1[[#This Row],[Date ]],"dddd")</f>
        <v>Thursday</v>
      </c>
      <c r="C84" s="1" t="str">
        <f>TEXT(Table1[[#This Row],[Date ]],"mmmm")</f>
        <v>August</v>
      </c>
      <c r="D84" s="1" t="str">
        <f>"Q"&amp;ROUNDUP(MONTH(Table1[[#This Row],[Date ]])/3,0)</f>
        <v>Q3</v>
      </c>
      <c r="E84" s="1" t="str">
        <f>TEXT(Table1[[#This Row],[Date ]],"YYYY")</f>
        <v>2024</v>
      </c>
      <c r="F84" t="s">
        <v>13</v>
      </c>
      <c r="G84" s="2">
        <v>1201.1500000000001</v>
      </c>
      <c r="H84" s="2">
        <v>1208.9000000000001</v>
      </c>
      <c r="I84" s="2">
        <v>1185.25</v>
      </c>
      <c r="J84" s="2">
        <v>1201.1500000000001</v>
      </c>
      <c r="K84" s="2">
        <v>1195</v>
      </c>
      <c r="L84" s="2">
        <v>1198.45</v>
      </c>
      <c r="M84" s="2">
        <v>1196.97</v>
      </c>
      <c r="N84" s="2">
        <v>1269</v>
      </c>
      <c r="O84" s="2">
        <v>828.25</v>
      </c>
      <c r="P84" s="2">
        <v>1062444</v>
      </c>
      <c r="Q84" s="2">
        <v>66299</v>
      </c>
    </row>
    <row r="85" spans="1:17" x14ac:dyDescent="0.25">
      <c r="A85" s="1">
        <v>45532</v>
      </c>
      <c r="B85" s="1" t="str">
        <f>TEXT(Table1[[#This Row],[Date ]],"dddd")</f>
        <v>Wednesday</v>
      </c>
      <c r="C85" s="1" t="str">
        <f>TEXT(Table1[[#This Row],[Date ]],"mmmm")</f>
        <v>August</v>
      </c>
      <c r="D85" s="1" t="str">
        <f>"Q"&amp;ROUNDUP(MONTH(Table1[[#This Row],[Date ]])/3,0)</f>
        <v>Q3</v>
      </c>
      <c r="E85" s="1" t="str">
        <f>TEXT(Table1[[#This Row],[Date ]],"YYYY")</f>
        <v>2024</v>
      </c>
      <c r="F85" t="s">
        <v>13</v>
      </c>
      <c r="G85" s="2">
        <v>1210</v>
      </c>
      <c r="H85" s="2">
        <v>1215.3499999999999</v>
      </c>
      <c r="I85" s="2">
        <v>1196.5999999999999</v>
      </c>
      <c r="J85" s="2">
        <v>1209.5999999999999</v>
      </c>
      <c r="K85" s="2">
        <v>1197.3</v>
      </c>
      <c r="L85" s="2">
        <v>1201.1500000000001</v>
      </c>
      <c r="M85" s="2">
        <v>1205.96</v>
      </c>
      <c r="N85" s="2">
        <v>1269</v>
      </c>
      <c r="O85" s="2">
        <v>828.25</v>
      </c>
      <c r="P85" s="2">
        <v>779730</v>
      </c>
      <c r="Q85" s="2">
        <v>39755</v>
      </c>
    </row>
    <row r="86" spans="1:17" x14ac:dyDescent="0.25">
      <c r="A86" s="1">
        <v>45531</v>
      </c>
      <c r="B86" s="1" t="str">
        <f>TEXT(Table1[[#This Row],[Date ]],"dddd")</f>
        <v>Tuesday</v>
      </c>
      <c r="C86" s="1" t="str">
        <f>TEXT(Table1[[#This Row],[Date ]],"mmmm")</f>
        <v>August</v>
      </c>
      <c r="D86" s="1" t="str">
        <f>"Q"&amp;ROUNDUP(MONTH(Table1[[#This Row],[Date ]])/3,0)</f>
        <v>Q3</v>
      </c>
      <c r="E86" s="1" t="str">
        <f>TEXT(Table1[[#This Row],[Date ]],"YYYY")</f>
        <v>2024</v>
      </c>
      <c r="F86" t="s">
        <v>13</v>
      </c>
      <c r="G86" s="2">
        <v>1220</v>
      </c>
      <c r="H86" s="2">
        <v>1220.55</v>
      </c>
      <c r="I86" s="2">
        <v>1208</v>
      </c>
      <c r="J86" s="2">
        <v>1220.05</v>
      </c>
      <c r="K86" s="2">
        <v>1210</v>
      </c>
      <c r="L86" s="2">
        <v>1209.5999999999999</v>
      </c>
      <c r="M86" s="2">
        <v>1213.04</v>
      </c>
      <c r="N86" s="2">
        <v>1269</v>
      </c>
      <c r="O86" s="2">
        <v>828.25</v>
      </c>
      <c r="P86" s="2">
        <v>483025</v>
      </c>
      <c r="Q86" s="2">
        <v>26355</v>
      </c>
    </row>
    <row r="87" spans="1:17" x14ac:dyDescent="0.25">
      <c r="A87" s="1">
        <v>45530</v>
      </c>
      <c r="B87" s="1" t="str">
        <f>TEXT(Table1[[#This Row],[Date ]],"dddd")</f>
        <v>Monday</v>
      </c>
      <c r="C87" s="1" t="str">
        <f>TEXT(Table1[[#This Row],[Date ]],"mmmm")</f>
        <v>August</v>
      </c>
      <c r="D87" s="1" t="str">
        <f>"Q"&amp;ROUNDUP(MONTH(Table1[[#This Row],[Date ]])/3,0)</f>
        <v>Q3</v>
      </c>
      <c r="E87" s="1" t="str">
        <f>TEXT(Table1[[#This Row],[Date ]],"YYYY")</f>
        <v>2024</v>
      </c>
      <c r="F87" t="s">
        <v>13</v>
      </c>
      <c r="G87" s="2">
        <v>1205</v>
      </c>
      <c r="H87" s="2">
        <v>1221.8499999999999</v>
      </c>
      <c r="I87" s="2">
        <v>1194.05</v>
      </c>
      <c r="J87" s="2">
        <v>1196.8</v>
      </c>
      <c r="K87" s="2">
        <v>1220</v>
      </c>
      <c r="L87" s="2">
        <v>1220.05</v>
      </c>
      <c r="M87" s="2">
        <v>1214.51</v>
      </c>
      <c r="N87" s="2">
        <v>1269</v>
      </c>
      <c r="O87" s="2">
        <v>828.25</v>
      </c>
      <c r="P87" s="2">
        <v>1045317</v>
      </c>
      <c r="Q87" s="2">
        <v>51598</v>
      </c>
    </row>
    <row r="88" spans="1:17" x14ac:dyDescent="0.25">
      <c r="A88" s="1">
        <v>45527</v>
      </c>
      <c r="B88" s="1" t="str">
        <f>TEXT(Table1[[#This Row],[Date ]],"dddd")</f>
        <v>Friday</v>
      </c>
      <c r="C88" s="1" t="str">
        <f>TEXT(Table1[[#This Row],[Date ]],"mmmm")</f>
        <v>August</v>
      </c>
      <c r="D88" s="1" t="str">
        <f>"Q"&amp;ROUNDUP(MONTH(Table1[[#This Row],[Date ]])/3,0)</f>
        <v>Q3</v>
      </c>
      <c r="E88" s="1" t="str">
        <f>TEXT(Table1[[#This Row],[Date ]],"YYYY")</f>
        <v>2024</v>
      </c>
      <c r="F88" t="s">
        <v>13</v>
      </c>
      <c r="G88" s="2">
        <v>1212</v>
      </c>
      <c r="H88" s="2">
        <v>1215</v>
      </c>
      <c r="I88" s="2">
        <v>1194.9000000000001</v>
      </c>
      <c r="J88" s="2">
        <v>1205.8</v>
      </c>
      <c r="K88" s="2">
        <v>1196</v>
      </c>
      <c r="L88" s="2">
        <v>1196.8</v>
      </c>
      <c r="M88" s="2">
        <v>1203.98</v>
      </c>
      <c r="N88" s="2">
        <v>1269</v>
      </c>
      <c r="O88" s="2">
        <v>828.25</v>
      </c>
      <c r="P88" s="2">
        <v>852159</v>
      </c>
      <c r="Q88" s="2">
        <v>34002</v>
      </c>
    </row>
    <row r="89" spans="1:17" x14ac:dyDescent="0.25">
      <c r="A89" s="1">
        <v>45526</v>
      </c>
      <c r="B89" s="1" t="str">
        <f>TEXT(Table1[[#This Row],[Date ]],"dddd")</f>
        <v>Thursday</v>
      </c>
      <c r="C89" s="1" t="str">
        <f>TEXT(Table1[[#This Row],[Date ]],"mmmm")</f>
        <v>August</v>
      </c>
      <c r="D89" s="1" t="str">
        <f>"Q"&amp;ROUNDUP(MONTH(Table1[[#This Row],[Date ]])/3,0)</f>
        <v>Q3</v>
      </c>
      <c r="E89" s="1" t="str">
        <f>TEXT(Table1[[#This Row],[Date ]],"YYYY")</f>
        <v>2024</v>
      </c>
      <c r="F89" t="s">
        <v>13</v>
      </c>
      <c r="G89" s="2">
        <v>1184.05</v>
      </c>
      <c r="H89" s="2">
        <v>1209.8499999999999</v>
      </c>
      <c r="I89" s="2">
        <v>1181</v>
      </c>
      <c r="J89" s="2">
        <v>1177.55</v>
      </c>
      <c r="K89" s="2">
        <v>1206</v>
      </c>
      <c r="L89" s="2">
        <v>1205.8</v>
      </c>
      <c r="M89" s="2">
        <v>1201</v>
      </c>
      <c r="N89" s="2">
        <v>1269</v>
      </c>
      <c r="O89" s="2">
        <v>828.25</v>
      </c>
      <c r="P89" s="2">
        <v>2041300</v>
      </c>
      <c r="Q89" s="2">
        <v>75703</v>
      </c>
    </row>
    <row r="90" spans="1:17" x14ac:dyDescent="0.25">
      <c r="A90" s="1">
        <v>45525</v>
      </c>
      <c r="B90" s="1" t="str">
        <f>TEXT(Table1[[#This Row],[Date ]],"dddd")</f>
        <v>Wednesday</v>
      </c>
      <c r="C90" s="1" t="str">
        <f>TEXT(Table1[[#This Row],[Date ]],"mmmm")</f>
        <v>August</v>
      </c>
      <c r="D90" s="1" t="str">
        <f>"Q"&amp;ROUNDUP(MONTH(Table1[[#This Row],[Date ]])/3,0)</f>
        <v>Q3</v>
      </c>
      <c r="E90" s="1" t="str">
        <f>TEXT(Table1[[#This Row],[Date ]],"YYYY")</f>
        <v>2024</v>
      </c>
      <c r="F90" t="s">
        <v>13</v>
      </c>
      <c r="G90" s="2">
        <v>1171.95</v>
      </c>
      <c r="H90" s="2">
        <v>1181</v>
      </c>
      <c r="I90" s="2">
        <v>1167.05</v>
      </c>
      <c r="J90" s="2">
        <v>1171.2</v>
      </c>
      <c r="K90" s="2">
        <v>1180</v>
      </c>
      <c r="L90" s="2">
        <v>1177.55</v>
      </c>
      <c r="M90" s="2">
        <v>1173.8</v>
      </c>
      <c r="N90" s="2">
        <v>1269</v>
      </c>
      <c r="O90" s="2">
        <v>828.25</v>
      </c>
      <c r="P90" s="2">
        <v>802420</v>
      </c>
      <c r="Q90" s="2">
        <v>37354</v>
      </c>
    </row>
    <row r="91" spans="1:17" x14ac:dyDescent="0.25">
      <c r="A91" s="1">
        <v>45524</v>
      </c>
      <c r="B91" s="1" t="str">
        <f>TEXT(Table1[[#This Row],[Date ]],"dddd")</f>
        <v>Tuesday</v>
      </c>
      <c r="C91" s="1" t="str">
        <f>TEXT(Table1[[#This Row],[Date ]],"mmmm")</f>
        <v>August</v>
      </c>
      <c r="D91" s="1" t="str">
        <f>"Q"&amp;ROUNDUP(MONTH(Table1[[#This Row],[Date ]])/3,0)</f>
        <v>Q3</v>
      </c>
      <c r="E91" s="1" t="str">
        <f>TEXT(Table1[[#This Row],[Date ]],"YYYY")</f>
        <v>2024</v>
      </c>
      <c r="F91" t="s">
        <v>13</v>
      </c>
      <c r="G91" s="2">
        <v>1182.95</v>
      </c>
      <c r="H91" s="2">
        <v>1182.95</v>
      </c>
      <c r="I91" s="2">
        <v>1166.75</v>
      </c>
      <c r="J91" s="2">
        <v>1177.4000000000001</v>
      </c>
      <c r="K91" s="2">
        <v>1171.45</v>
      </c>
      <c r="L91" s="2">
        <v>1171.2</v>
      </c>
      <c r="M91" s="2">
        <v>1171.67</v>
      </c>
      <c r="N91" s="2">
        <v>1269</v>
      </c>
      <c r="O91" s="2">
        <v>828.25</v>
      </c>
      <c r="P91" s="2">
        <v>673329</v>
      </c>
      <c r="Q91" s="2">
        <v>40642</v>
      </c>
    </row>
    <row r="92" spans="1:17" x14ac:dyDescent="0.25">
      <c r="A92" s="1">
        <v>45523</v>
      </c>
      <c r="B92" s="1" t="str">
        <f>TEXT(Table1[[#This Row],[Date ]],"dddd")</f>
        <v>Monday</v>
      </c>
      <c r="C92" s="1" t="str">
        <f>TEXT(Table1[[#This Row],[Date ]],"mmmm")</f>
        <v>August</v>
      </c>
      <c r="D92" s="1" t="str">
        <f>"Q"&amp;ROUNDUP(MONTH(Table1[[#This Row],[Date ]])/3,0)</f>
        <v>Q3</v>
      </c>
      <c r="E92" s="1" t="str">
        <f>TEXT(Table1[[#This Row],[Date ]],"YYYY")</f>
        <v>2024</v>
      </c>
      <c r="F92" t="s">
        <v>13</v>
      </c>
      <c r="G92" s="2">
        <v>1198</v>
      </c>
      <c r="H92" s="2">
        <v>1200</v>
      </c>
      <c r="I92" s="2">
        <v>1171.55</v>
      </c>
      <c r="J92" s="2">
        <v>1187.75</v>
      </c>
      <c r="K92" s="2">
        <v>1176.5</v>
      </c>
      <c r="L92" s="2">
        <v>1177.4000000000001</v>
      </c>
      <c r="M92" s="2">
        <v>1178.6300000000001</v>
      </c>
      <c r="N92" s="2">
        <v>1269</v>
      </c>
      <c r="O92" s="2">
        <v>828.25</v>
      </c>
      <c r="P92" s="2">
        <v>682374</v>
      </c>
      <c r="Q92" s="2">
        <v>35525</v>
      </c>
    </row>
    <row r="93" spans="1:17" x14ac:dyDescent="0.25">
      <c r="A93" s="1">
        <v>45520</v>
      </c>
      <c r="B93" s="1" t="str">
        <f>TEXT(Table1[[#This Row],[Date ]],"dddd")</f>
        <v>Friday</v>
      </c>
      <c r="C93" s="1" t="str">
        <f>TEXT(Table1[[#This Row],[Date ]],"mmmm")</f>
        <v>August</v>
      </c>
      <c r="D93" s="1" t="str">
        <f>"Q"&amp;ROUNDUP(MONTH(Table1[[#This Row],[Date ]])/3,0)</f>
        <v>Q3</v>
      </c>
      <c r="E93" s="1" t="str">
        <f>TEXT(Table1[[#This Row],[Date ]],"YYYY")</f>
        <v>2024</v>
      </c>
      <c r="F93" t="s">
        <v>13</v>
      </c>
      <c r="G93" s="2">
        <v>1168</v>
      </c>
      <c r="H93" s="2">
        <v>1190.6500000000001</v>
      </c>
      <c r="I93" s="2">
        <v>1168</v>
      </c>
      <c r="J93" s="2">
        <v>1167.55</v>
      </c>
      <c r="K93" s="2">
        <v>1187.1500000000001</v>
      </c>
      <c r="L93" s="2">
        <v>1187.75</v>
      </c>
      <c r="M93" s="2">
        <v>1182.5899999999999</v>
      </c>
      <c r="N93" s="2">
        <v>1269</v>
      </c>
      <c r="O93" s="2">
        <v>828.25</v>
      </c>
      <c r="P93" s="2">
        <v>831846</v>
      </c>
      <c r="Q93" s="2">
        <v>46146</v>
      </c>
    </row>
    <row r="94" spans="1:17" x14ac:dyDescent="0.25">
      <c r="A94" s="1">
        <v>45518</v>
      </c>
      <c r="B94" s="1" t="str">
        <f>TEXT(Table1[[#This Row],[Date ]],"dddd")</f>
        <v>Wednesday</v>
      </c>
      <c r="C94" s="1" t="str">
        <f>TEXT(Table1[[#This Row],[Date ]],"mmmm")</f>
        <v>August</v>
      </c>
      <c r="D94" s="1" t="str">
        <f>"Q"&amp;ROUNDUP(MONTH(Table1[[#This Row],[Date ]])/3,0)</f>
        <v>Q3</v>
      </c>
      <c r="E94" s="1" t="str">
        <f>TEXT(Table1[[#This Row],[Date ]],"YYYY")</f>
        <v>2024</v>
      </c>
      <c r="F94" t="s">
        <v>13</v>
      </c>
      <c r="G94" s="2">
        <v>1187</v>
      </c>
      <c r="H94" s="2">
        <v>1187.0999999999999</v>
      </c>
      <c r="I94" s="2">
        <v>1158.7</v>
      </c>
      <c r="J94" s="2">
        <v>1178.8</v>
      </c>
      <c r="K94" s="2">
        <v>1167.4000000000001</v>
      </c>
      <c r="L94" s="2">
        <v>1167.55</v>
      </c>
      <c r="M94" s="2">
        <v>1168.5</v>
      </c>
      <c r="N94" s="2">
        <v>1269</v>
      </c>
      <c r="O94" s="2">
        <v>828.25</v>
      </c>
      <c r="P94" s="2">
        <v>991108</v>
      </c>
      <c r="Q94" s="2">
        <v>63434</v>
      </c>
    </row>
    <row r="95" spans="1:17" x14ac:dyDescent="0.25">
      <c r="A95" s="1">
        <v>45517</v>
      </c>
      <c r="B95" s="1" t="str">
        <f>TEXT(Table1[[#This Row],[Date ]],"dddd")</f>
        <v>Tuesday</v>
      </c>
      <c r="C95" s="1" t="str">
        <f>TEXT(Table1[[#This Row],[Date ]],"mmmm")</f>
        <v>August</v>
      </c>
      <c r="D95" s="1" t="str">
        <f>"Q"&amp;ROUNDUP(MONTH(Table1[[#This Row],[Date ]])/3,0)</f>
        <v>Q3</v>
      </c>
      <c r="E95" s="1" t="str">
        <f>TEXT(Table1[[#This Row],[Date ]],"YYYY")</f>
        <v>2024</v>
      </c>
      <c r="F95" t="s">
        <v>13</v>
      </c>
      <c r="G95" s="2">
        <v>1172.7</v>
      </c>
      <c r="H95" s="2">
        <v>1182.75</v>
      </c>
      <c r="I95" s="2">
        <v>1167.5999999999999</v>
      </c>
      <c r="J95" s="2">
        <v>1170.8</v>
      </c>
      <c r="K95" s="2">
        <v>1180.8499999999999</v>
      </c>
      <c r="L95" s="2">
        <v>1178.8</v>
      </c>
      <c r="M95" s="2">
        <v>1177.56</v>
      </c>
      <c r="N95" s="2">
        <v>1269</v>
      </c>
      <c r="O95" s="2">
        <v>828.25</v>
      </c>
      <c r="P95" s="2">
        <v>785371</v>
      </c>
      <c r="Q95" s="2">
        <v>43592</v>
      </c>
    </row>
    <row r="96" spans="1:17" x14ac:dyDescent="0.25">
      <c r="A96" s="1">
        <v>45516</v>
      </c>
      <c r="B96" s="1" t="str">
        <f>TEXT(Table1[[#This Row],[Date ]],"dddd")</f>
        <v>Monday</v>
      </c>
      <c r="C96" s="1" t="str">
        <f>TEXT(Table1[[#This Row],[Date ]],"mmmm")</f>
        <v>August</v>
      </c>
      <c r="D96" s="1" t="str">
        <f>"Q"&amp;ROUNDUP(MONTH(Table1[[#This Row],[Date ]])/3,0)</f>
        <v>Q3</v>
      </c>
      <c r="E96" s="1" t="str">
        <f>TEXT(Table1[[#This Row],[Date ]],"YYYY")</f>
        <v>2024</v>
      </c>
      <c r="F96" t="s">
        <v>13</v>
      </c>
      <c r="G96" s="2">
        <v>1176</v>
      </c>
      <c r="H96" s="2">
        <v>1184.3499999999999</v>
      </c>
      <c r="I96" s="2">
        <v>1166.05</v>
      </c>
      <c r="J96" s="2">
        <v>1186.1500000000001</v>
      </c>
      <c r="K96" s="2">
        <v>1172.6500000000001</v>
      </c>
      <c r="L96" s="2">
        <v>1170.8</v>
      </c>
      <c r="M96" s="2">
        <v>1174.99</v>
      </c>
      <c r="N96" s="2">
        <v>1269</v>
      </c>
      <c r="O96" s="2">
        <v>828.25</v>
      </c>
      <c r="P96" s="2">
        <v>787584</v>
      </c>
      <c r="Q96" s="2">
        <v>52309</v>
      </c>
    </row>
    <row r="97" spans="1:17" x14ac:dyDescent="0.25">
      <c r="A97" s="1">
        <v>45513</v>
      </c>
      <c r="B97" s="1" t="str">
        <f>TEXT(Table1[[#This Row],[Date ]],"dddd")</f>
        <v>Friday</v>
      </c>
      <c r="C97" s="1" t="str">
        <f>TEXT(Table1[[#This Row],[Date ]],"mmmm")</f>
        <v>August</v>
      </c>
      <c r="D97" s="1" t="str">
        <f>"Q"&amp;ROUNDUP(MONTH(Table1[[#This Row],[Date ]])/3,0)</f>
        <v>Q3</v>
      </c>
      <c r="E97" s="1" t="str">
        <f>TEXT(Table1[[#This Row],[Date ]],"YYYY")</f>
        <v>2024</v>
      </c>
      <c r="F97" t="s">
        <v>13</v>
      </c>
      <c r="G97" s="2">
        <v>1188.9000000000001</v>
      </c>
      <c r="H97" s="2">
        <v>1188.9000000000001</v>
      </c>
      <c r="I97" s="2">
        <v>1180</v>
      </c>
      <c r="J97" s="2">
        <v>1178.3</v>
      </c>
      <c r="K97" s="2">
        <v>1183.1500000000001</v>
      </c>
      <c r="L97" s="2">
        <v>1186.1500000000001</v>
      </c>
      <c r="M97" s="2">
        <v>1185.3</v>
      </c>
      <c r="N97" s="2">
        <v>1269</v>
      </c>
      <c r="O97" s="2">
        <v>828.25</v>
      </c>
      <c r="P97" s="2">
        <v>489864</v>
      </c>
      <c r="Q97" s="2">
        <v>29354</v>
      </c>
    </row>
    <row r="98" spans="1:17" x14ac:dyDescent="0.25">
      <c r="A98" s="1">
        <v>45512</v>
      </c>
      <c r="B98" s="1" t="str">
        <f>TEXT(Table1[[#This Row],[Date ]],"dddd")</f>
        <v>Thursday</v>
      </c>
      <c r="C98" s="1" t="str">
        <f>TEXT(Table1[[#This Row],[Date ]],"mmmm")</f>
        <v>August</v>
      </c>
      <c r="D98" s="1" t="str">
        <f>"Q"&amp;ROUNDUP(MONTH(Table1[[#This Row],[Date ]])/3,0)</f>
        <v>Q3</v>
      </c>
      <c r="E98" s="1" t="str">
        <f>TEXT(Table1[[#This Row],[Date ]],"YYYY")</f>
        <v>2024</v>
      </c>
      <c r="F98" t="s">
        <v>13</v>
      </c>
      <c r="G98" s="2">
        <v>1192</v>
      </c>
      <c r="H98" s="2">
        <v>1195</v>
      </c>
      <c r="I98" s="2">
        <v>1174</v>
      </c>
      <c r="J98" s="2">
        <v>1199.5999999999999</v>
      </c>
      <c r="K98" s="2">
        <v>1176.05</v>
      </c>
      <c r="L98" s="2">
        <v>1178.3</v>
      </c>
      <c r="M98" s="2">
        <v>1180.51</v>
      </c>
      <c r="N98" s="2">
        <v>1269</v>
      </c>
      <c r="O98" s="2">
        <v>828.25</v>
      </c>
      <c r="P98" s="2">
        <v>1298997</v>
      </c>
      <c r="Q98" s="2">
        <v>67004</v>
      </c>
    </row>
    <row r="99" spans="1:17" x14ac:dyDescent="0.25">
      <c r="A99" s="1">
        <v>45511</v>
      </c>
      <c r="B99" s="1" t="str">
        <f>TEXT(Table1[[#This Row],[Date ]],"dddd")</f>
        <v>Wednesday</v>
      </c>
      <c r="C99" s="1" t="str">
        <f>TEXT(Table1[[#This Row],[Date ]],"mmmm")</f>
        <v>August</v>
      </c>
      <c r="D99" s="1" t="str">
        <f>"Q"&amp;ROUNDUP(MONTH(Table1[[#This Row],[Date ]])/3,0)</f>
        <v>Q3</v>
      </c>
      <c r="E99" s="1" t="str">
        <f>TEXT(Table1[[#This Row],[Date ]],"YYYY")</f>
        <v>2024</v>
      </c>
      <c r="F99" t="s">
        <v>13</v>
      </c>
      <c r="G99" s="2">
        <v>1182.55</v>
      </c>
      <c r="H99" s="2">
        <v>1207.75</v>
      </c>
      <c r="I99" s="2">
        <v>1182.55</v>
      </c>
      <c r="J99" s="2">
        <v>1185.5999999999999</v>
      </c>
      <c r="K99" s="2">
        <v>1200</v>
      </c>
      <c r="L99" s="2">
        <v>1199.5999999999999</v>
      </c>
      <c r="M99" s="2">
        <v>1199.1400000000001</v>
      </c>
      <c r="N99" s="2">
        <v>1269</v>
      </c>
      <c r="O99" s="2">
        <v>828.25</v>
      </c>
      <c r="P99" s="2">
        <v>759323</v>
      </c>
      <c r="Q99" s="2">
        <v>47616</v>
      </c>
    </row>
    <row r="100" spans="1:17" x14ac:dyDescent="0.25">
      <c r="A100" s="1">
        <v>45510</v>
      </c>
      <c r="B100" s="1" t="str">
        <f>TEXT(Table1[[#This Row],[Date ]],"dddd")</f>
        <v>Tuesday</v>
      </c>
      <c r="C100" s="1" t="str">
        <f>TEXT(Table1[[#This Row],[Date ]],"mmmm")</f>
        <v>August</v>
      </c>
      <c r="D100" s="1" t="str">
        <f>"Q"&amp;ROUNDUP(MONTH(Table1[[#This Row],[Date ]])/3,0)</f>
        <v>Q3</v>
      </c>
      <c r="E100" s="1" t="str">
        <f>TEXT(Table1[[#This Row],[Date ]],"YYYY")</f>
        <v>2024</v>
      </c>
      <c r="F100" t="s">
        <v>13</v>
      </c>
      <c r="G100" s="2">
        <v>1200</v>
      </c>
      <c r="H100" s="2">
        <v>1212.0999999999999</v>
      </c>
      <c r="I100" s="2">
        <v>1182.8499999999999</v>
      </c>
      <c r="J100" s="2">
        <v>1199.4000000000001</v>
      </c>
      <c r="K100" s="2">
        <v>1187</v>
      </c>
      <c r="L100" s="2">
        <v>1185.5999999999999</v>
      </c>
      <c r="M100" s="2">
        <v>1197.8</v>
      </c>
      <c r="N100" s="2">
        <v>1269</v>
      </c>
      <c r="O100" s="2">
        <v>828.25</v>
      </c>
      <c r="P100" s="2">
        <v>1304014</v>
      </c>
      <c r="Q100" s="2">
        <v>58708</v>
      </c>
    </row>
    <row r="101" spans="1:17" x14ac:dyDescent="0.25">
      <c r="A101" s="1">
        <v>45509</v>
      </c>
      <c r="B101" s="1" t="str">
        <f>TEXT(Table1[[#This Row],[Date ]],"dddd")</f>
        <v>Monday</v>
      </c>
      <c r="C101" s="1" t="str">
        <f>TEXT(Table1[[#This Row],[Date ]],"mmmm")</f>
        <v>August</v>
      </c>
      <c r="D101" s="1" t="str">
        <f>"Q"&amp;ROUNDUP(MONTH(Table1[[#This Row],[Date ]])/3,0)</f>
        <v>Q3</v>
      </c>
      <c r="E101" s="1" t="str">
        <f>TEXT(Table1[[#This Row],[Date ]],"YYYY")</f>
        <v>2024</v>
      </c>
      <c r="F101" t="s">
        <v>13</v>
      </c>
      <c r="G101" s="2">
        <v>1176</v>
      </c>
      <c r="H101" s="2">
        <v>1213.5999999999999</v>
      </c>
      <c r="I101" s="2">
        <v>1151</v>
      </c>
      <c r="J101" s="2">
        <v>1193.6500000000001</v>
      </c>
      <c r="K101" s="2">
        <v>1202</v>
      </c>
      <c r="L101" s="2">
        <v>1199.4000000000001</v>
      </c>
      <c r="M101" s="2">
        <v>1200.25</v>
      </c>
      <c r="N101" s="2">
        <v>1269</v>
      </c>
      <c r="O101" s="2">
        <v>828.25</v>
      </c>
      <c r="P101" s="2">
        <v>3718458</v>
      </c>
      <c r="Q101" s="2">
        <v>148915</v>
      </c>
    </row>
    <row r="102" spans="1:17" x14ac:dyDescent="0.25">
      <c r="A102" s="1">
        <v>45506</v>
      </c>
      <c r="B102" s="1" t="str">
        <f>TEXT(Table1[[#This Row],[Date ]],"dddd")</f>
        <v>Friday</v>
      </c>
      <c r="C102" s="1" t="str">
        <f>TEXT(Table1[[#This Row],[Date ]],"mmmm")</f>
        <v>August</v>
      </c>
      <c r="D102" s="1" t="str">
        <f>"Q"&amp;ROUNDUP(MONTH(Table1[[#This Row],[Date ]])/3,0)</f>
        <v>Q3</v>
      </c>
      <c r="E102" s="1" t="str">
        <f>TEXT(Table1[[#This Row],[Date ]],"YYYY")</f>
        <v>2024</v>
      </c>
      <c r="F102" t="s">
        <v>13</v>
      </c>
      <c r="G102" s="2">
        <v>1200</v>
      </c>
      <c r="H102" s="2">
        <v>1220</v>
      </c>
      <c r="I102" s="2">
        <v>1190</v>
      </c>
      <c r="J102" s="2">
        <v>1208.3499999999999</v>
      </c>
      <c r="K102" s="2">
        <v>1192.4000000000001</v>
      </c>
      <c r="L102" s="2">
        <v>1193.6500000000001</v>
      </c>
      <c r="M102" s="2">
        <v>1204.3800000000001</v>
      </c>
      <c r="N102" s="2">
        <v>1269</v>
      </c>
      <c r="O102" s="2">
        <v>828.25</v>
      </c>
      <c r="P102" s="2">
        <v>1262150</v>
      </c>
      <c r="Q102" s="2">
        <v>61455</v>
      </c>
    </row>
    <row r="103" spans="1:17" x14ac:dyDescent="0.25">
      <c r="A103" s="1">
        <v>45505</v>
      </c>
      <c r="B103" s="1" t="str">
        <f>TEXT(Table1[[#This Row],[Date ]],"dddd")</f>
        <v>Thursday</v>
      </c>
      <c r="C103" s="1" t="str">
        <f>TEXT(Table1[[#This Row],[Date ]],"mmmm")</f>
        <v>August</v>
      </c>
      <c r="D103" s="1" t="str">
        <f>"Q"&amp;ROUNDUP(MONTH(Table1[[#This Row],[Date ]])/3,0)</f>
        <v>Q3</v>
      </c>
      <c r="E103" s="1" t="str">
        <f>TEXT(Table1[[#This Row],[Date ]],"YYYY")</f>
        <v>2024</v>
      </c>
      <c r="F103" t="s">
        <v>13</v>
      </c>
      <c r="G103" s="2">
        <v>1188.95</v>
      </c>
      <c r="H103" s="2">
        <v>1216</v>
      </c>
      <c r="I103" s="2">
        <v>1188</v>
      </c>
      <c r="J103" s="2">
        <v>1188.95</v>
      </c>
      <c r="K103" s="2">
        <v>1210</v>
      </c>
      <c r="L103" s="2">
        <v>1208.3499999999999</v>
      </c>
      <c r="M103" s="2">
        <v>1205.3599999999999</v>
      </c>
      <c r="N103" s="2">
        <v>1269</v>
      </c>
      <c r="O103" s="2">
        <v>828.25</v>
      </c>
      <c r="P103" s="2">
        <v>1675363</v>
      </c>
      <c r="Q103" s="2">
        <v>71592</v>
      </c>
    </row>
    <row r="104" spans="1:17" x14ac:dyDescent="0.25">
      <c r="A104" s="1">
        <v>45504</v>
      </c>
      <c r="B104" s="1" t="str">
        <f>TEXT(Table1[[#This Row],[Date ]],"dddd")</f>
        <v>Wednesday</v>
      </c>
      <c r="C104" s="1" t="str">
        <f>TEXT(Table1[[#This Row],[Date ]],"mmmm")</f>
        <v>July</v>
      </c>
      <c r="D104" s="1" t="str">
        <f>"Q"&amp;ROUNDUP(MONTH(Table1[[#This Row],[Date ]])/3,0)</f>
        <v>Q3</v>
      </c>
      <c r="E104" s="1" t="str">
        <f>TEXT(Table1[[#This Row],[Date ]],"YYYY")</f>
        <v>2024</v>
      </c>
      <c r="F104" t="s">
        <v>13</v>
      </c>
      <c r="G104" s="2">
        <v>1193</v>
      </c>
      <c r="H104" s="2">
        <v>1193</v>
      </c>
      <c r="I104" s="2">
        <v>1167</v>
      </c>
      <c r="J104" s="2">
        <v>1194.9000000000001</v>
      </c>
      <c r="K104" s="2">
        <v>1188</v>
      </c>
      <c r="L104" s="2">
        <v>1188.95</v>
      </c>
      <c r="M104" s="2">
        <v>1180.9100000000001</v>
      </c>
      <c r="N104" s="2">
        <v>1269</v>
      </c>
      <c r="O104" s="2">
        <v>828.25</v>
      </c>
      <c r="P104" s="2">
        <v>2994289</v>
      </c>
      <c r="Q104" s="2">
        <v>95396</v>
      </c>
    </row>
    <row r="105" spans="1:17" x14ac:dyDescent="0.25">
      <c r="A105" s="1">
        <v>45503</v>
      </c>
      <c r="B105" s="1" t="str">
        <f>TEXT(Table1[[#This Row],[Date ]],"dddd")</f>
        <v>Tuesday</v>
      </c>
      <c r="C105" s="1" t="str">
        <f>TEXT(Table1[[#This Row],[Date ]],"mmmm")</f>
        <v>July</v>
      </c>
      <c r="D105" s="1" t="str">
        <f>"Q"&amp;ROUNDUP(MONTH(Table1[[#This Row],[Date ]])/3,0)</f>
        <v>Q3</v>
      </c>
      <c r="E105" s="1" t="str">
        <f>TEXT(Table1[[#This Row],[Date ]],"YYYY")</f>
        <v>2024</v>
      </c>
      <c r="F105" t="s">
        <v>13</v>
      </c>
      <c r="G105" s="2">
        <v>1206</v>
      </c>
      <c r="H105" s="2">
        <v>1211.4000000000001</v>
      </c>
      <c r="I105" s="2">
        <v>1189.2</v>
      </c>
      <c r="J105" s="2">
        <v>1201.4000000000001</v>
      </c>
      <c r="K105" s="2">
        <v>1195</v>
      </c>
      <c r="L105" s="2">
        <v>1194.9000000000001</v>
      </c>
      <c r="M105" s="2">
        <v>1197.28</v>
      </c>
      <c r="N105" s="2">
        <v>1269</v>
      </c>
      <c r="O105" s="2">
        <v>828.25</v>
      </c>
      <c r="P105" s="2">
        <v>1331004</v>
      </c>
      <c r="Q105" s="2">
        <v>78851</v>
      </c>
    </row>
    <row r="106" spans="1:17" x14ac:dyDescent="0.25">
      <c r="A106" s="1">
        <v>45502</v>
      </c>
      <c r="B106" s="1" t="str">
        <f>TEXT(Table1[[#This Row],[Date ]],"dddd")</f>
        <v>Monday</v>
      </c>
      <c r="C106" s="1" t="str">
        <f>TEXT(Table1[[#This Row],[Date ]],"mmmm")</f>
        <v>July</v>
      </c>
      <c r="D106" s="1" t="str">
        <f>"Q"&amp;ROUNDUP(MONTH(Table1[[#This Row],[Date ]])/3,0)</f>
        <v>Q3</v>
      </c>
      <c r="E106" s="1" t="str">
        <f>TEXT(Table1[[#This Row],[Date ]],"YYYY")</f>
        <v>2024</v>
      </c>
      <c r="F106" t="s">
        <v>13</v>
      </c>
      <c r="G106" s="2">
        <v>1215</v>
      </c>
      <c r="H106" s="2">
        <v>1222</v>
      </c>
      <c r="I106" s="2">
        <v>1185</v>
      </c>
      <c r="J106" s="2">
        <v>1213.6500000000001</v>
      </c>
      <c r="K106" s="2">
        <v>1200.05</v>
      </c>
      <c r="L106" s="2">
        <v>1201.4000000000001</v>
      </c>
      <c r="M106" s="2">
        <v>1194.77</v>
      </c>
      <c r="N106" s="2">
        <v>1269</v>
      </c>
      <c r="O106" s="2">
        <v>828.25</v>
      </c>
      <c r="P106" s="2">
        <v>1944124</v>
      </c>
      <c r="Q106" s="2">
        <v>80688</v>
      </c>
    </row>
    <row r="107" spans="1:17" x14ac:dyDescent="0.25">
      <c r="A107" s="1">
        <v>45499</v>
      </c>
      <c r="B107" s="1" t="str">
        <f>TEXT(Table1[[#This Row],[Date ]],"dddd")</f>
        <v>Friday</v>
      </c>
      <c r="C107" s="1" t="str">
        <f>TEXT(Table1[[#This Row],[Date ]],"mmmm")</f>
        <v>July</v>
      </c>
      <c r="D107" s="1" t="str">
        <f>"Q"&amp;ROUNDUP(MONTH(Table1[[#This Row],[Date ]])/3,0)</f>
        <v>Q3</v>
      </c>
      <c r="E107" s="1" t="str">
        <f>TEXT(Table1[[#This Row],[Date ]],"YYYY")</f>
        <v>2024</v>
      </c>
      <c r="F107" t="s">
        <v>13</v>
      </c>
      <c r="G107" s="2">
        <v>1216.05</v>
      </c>
      <c r="H107" s="2">
        <v>1218.95</v>
      </c>
      <c r="I107" s="2">
        <v>1205.4000000000001</v>
      </c>
      <c r="J107" s="2">
        <v>1223.5999999999999</v>
      </c>
      <c r="K107" s="2">
        <v>1212.8</v>
      </c>
      <c r="L107" s="2">
        <v>1213.6500000000001</v>
      </c>
      <c r="M107" s="2">
        <v>1211.4100000000001</v>
      </c>
      <c r="N107" s="2">
        <v>1269</v>
      </c>
      <c r="O107" s="2">
        <v>828.25</v>
      </c>
      <c r="P107" s="2">
        <v>802492</v>
      </c>
      <c r="Q107" s="2">
        <v>37565</v>
      </c>
    </row>
    <row r="108" spans="1:17" x14ac:dyDescent="0.25">
      <c r="A108" s="1">
        <v>45498</v>
      </c>
      <c r="B108" s="1" t="str">
        <f>TEXT(Table1[[#This Row],[Date ]],"dddd")</f>
        <v>Thursday</v>
      </c>
      <c r="C108" s="1" t="str">
        <f>TEXT(Table1[[#This Row],[Date ]],"mmmm")</f>
        <v>July</v>
      </c>
      <c r="D108" s="1" t="str">
        <f>"Q"&amp;ROUNDUP(MONTH(Table1[[#This Row],[Date ]])/3,0)</f>
        <v>Q3</v>
      </c>
      <c r="E108" s="1" t="str">
        <f>TEXT(Table1[[#This Row],[Date ]],"YYYY")</f>
        <v>2024</v>
      </c>
      <c r="F108" t="s">
        <v>13</v>
      </c>
      <c r="G108" s="2">
        <v>1232</v>
      </c>
      <c r="H108" s="2">
        <v>1235</v>
      </c>
      <c r="I108" s="2">
        <v>1208.8499999999999</v>
      </c>
      <c r="J108" s="2">
        <v>1231.25</v>
      </c>
      <c r="K108" s="2">
        <v>1224</v>
      </c>
      <c r="L108" s="2">
        <v>1223.5999999999999</v>
      </c>
      <c r="M108" s="2">
        <v>1223.5999999999999</v>
      </c>
      <c r="N108" s="2">
        <v>1269</v>
      </c>
      <c r="O108" s="2">
        <v>828.25</v>
      </c>
      <c r="P108" s="2">
        <v>2498031</v>
      </c>
      <c r="Q108" s="2">
        <v>86306</v>
      </c>
    </row>
    <row r="109" spans="1:17" x14ac:dyDescent="0.25">
      <c r="A109" s="1">
        <v>45497</v>
      </c>
      <c r="B109" s="1" t="str">
        <f>TEXT(Table1[[#This Row],[Date ]],"dddd")</f>
        <v>Wednesday</v>
      </c>
      <c r="C109" s="1" t="str">
        <f>TEXT(Table1[[#This Row],[Date ]],"mmmm")</f>
        <v>July</v>
      </c>
      <c r="D109" s="1" t="str">
        <f>"Q"&amp;ROUNDUP(MONTH(Table1[[#This Row],[Date ]])/3,0)</f>
        <v>Q3</v>
      </c>
      <c r="E109" s="1" t="str">
        <f>TEXT(Table1[[#This Row],[Date ]],"YYYY")</f>
        <v>2024</v>
      </c>
      <c r="F109" t="s">
        <v>13</v>
      </c>
      <c r="G109" s="2">
        <v>1257</v>
      </c>
      <c r="H109" s="2">
        <v>1257.7</v>
      </c>
      <c r="I109" s="2">
        <v>1217.4000000000001</v>
      </c>
      <c r="J109" s="2">
        <v>1256.9000000000001</v>
      </c>
      <c r="K109" s="2">
        <v>1233</v>
      </c>
      <c r="L109" s="2">
        <v>1231.25</v>
      </c>
      <c r="M109" s="2">
        <v>1229.5999999999999</v>
      </c>
      <c r="N109" s="2">
        <v>1269</v>
      </c>
      <c r="O109" s="2">
        <v>828.25</v>
      </c>
      <c r="P109" s="2">
        <v>3325998</v>
      </c>
      <c r="Q109" s="2">
        <v>121094</v>
      </c>
    </row>
    <row r="110" spans="1:17" x14ac:dyDescent="0.25">
      <c r="A110" s="1">
        <v>45496</v>
      </c>
      <c r="B110" s="1" t="str">
        <f>TEXT(Table1[[#This Row],[Date ]],"dddd")</f>
        <v>Tuesday</v>
      </c>
      <c r="C110" s="1" t="str">
        <f>TEXT(Table1[[#This Row],[Date ]],"mmmm")</f>
        <v>July</v>
      </c>
      <c r="D110" s="1" t="str">
        <f>"Q"&amp;ROUNDUP(MONTH(Table1[[#This Row],[Date ]])/3,0)</f>
        <v>Q3</v>
      </c>
      <c r="E110" s="1" t="str">
        <f>TEXT(Table1[[#This Row],[Date ]],"YYYY")</f>
        <v>2024</v>
      </c>
      <c r="F110" t="s">
        <v>13</v>
      </c>
      <c r="G110" s="2">
        <v>1215</v>
      </c>
      <c r="H110" s="2">
        <v>1262.5999999999999</v>
      </c>
      <c r="I110" s="2">
        <v>1200.25</v>
      </c>
      <c r="J110" s="2">
        <v>1204.8</v>
      </c>
      <c r="K110" s="2">
        <v>1258</v>
      </c>
      <c r="L110" s="2">
        <v>1256.9000000000001</v>
      </c>
      <c r="M110" s="2">
        <v>1237.43</v>
      </c>
      <c r="N110" s="2">
        <v>1269</v>
      </c>
      <c r="O110" s="2">
        <v>828.25</v>
      </c>
      <c r="P110" s="2">
        <v>5140297</v>
      </c>
      <c r="Q110" s="2">
        <v>167465</v>
      </c>
    </row>
    <row r="111" spans="1:17" x14ac:dyDescent="0.25">
      <c r="A111" s="1">
        <v>45495</v>
      </c>
      <c r="B111" s="1" t="str">
        <f>TEXT(Table1[[#This Row],[Date ]],"dddd")</f>
        <v>Monday</v>
      </c>
      <c r="C111" s="1" t="str">
        <f>TEXT(Table1[[#This Row],[Date ]],"mmmm")</f>
        <v>July</v>
      </c>
      <c r="D111" s="1" t="str">
        <f>"Q"&amp;ROUNDUP(MONTH(Table1[[#This Row],[Date ]])/3,0)</f>
        <v>Q3</v>
      </c>
      <c r="E111" s="1" t="str">
        <f>TEXT(Table1[[#This Row],[Date ]],"YYYY")</f>
        <v>2024</v>
      </c>
      <c r="F111" t="s">
        <v>13</v>
      </c>
      <c r="G111" s="2">
        <v>1185</v>
      </c>
      <c r="H111" s="2">
        <v>1210.9000000000001</v>
      </c>
      <c r="I111" s="2">
        <v>1182.25</v>
      </c>
      <c r="J111" s="2">
        <v>1188</v>
      </c>
      <c r="K111" s="2">
        <v>1206</v>
      </c>
      <c r="L111" s="2">
        <v>1204.8</v>
      </c>
      <c r="M111" s="2">
        <v>1201.75</v>
      </c>
      <c r="N111" s="2">
        <v>1269</v>
      </c>
      <c r="O111" s="2">
        <v>828.25</v>
      </c>
      <c r="P111" s="2">
        <v>1698551</v>
      </c>
      <c r="Q111" s="2">
        <v>83910</v>
      </c>
    </row>
    <row r="112" spans="1:17" x14ac:dyDescent="0.25">
      <c r="A112" s="1">
        <v>45492</v>
      </c>
      <c r="B112" s="1" t="str">
        <f>TEXT(Table1[[#This Row],[Date ]],"dddd")</f>
        <v>Friday</v>
      </c>
      <c r="C112" s="1" t="str">
        <f>TEXT(Table1[[#This Row],[Date ]],"mmmm")</f>
        <v>July</v>
      </c>
      <c r="D112" s="1" t="str">
        <f>"Q"&amp;ROUNDUP(MONTH(Table1[[#This Row],[Date ]])/3,0)</f>
        <v>Q3</v>
      </c>
      <c r="E112" s="1" t="str">
        <f>TEXT(Table1[[#This Row],[Date ]],"YYYY")</f>
        <v>2024</v>
      </c>
      <c r="F112" t="s">
        <v>13</v>
      </c>
      <c r="G112" s="2">
        <v>1200</v>
      </c>
      <c r="H112" s="2">
        <v>1200.0999999999999</v>
      </c>
      <c r="I112" s="2">
        <v>1183</v>
      </c>
      <c r="J112" s="2">
        <v>1193.4000000000001</v>
      </c>
      <c r="K112" s="2">
        <v>1187.45</v>
      </c>
      <c r="L112" s="2">
        <v>1188</v>
      </c>
      <c r="M112" s="2">
        <v>1191.29</v>
      </c>
      <c r="N112" s="2">
        <v>1269</v>
      </c>
      <c r="O112" s="2">
        <v>828.25</v>
      </c>
      <c r="P112" s="2">
        <v>1385064</v>
      </c>
      <c r="Q112" s="2">
        <v>68905</v>
      </c>
    </row>
    <row r="113" spans="1:17" x14ac:dyDescent="0.25">
      <c r="A113" s="1">
        <v>45491</v>
      </c>
      <c r="B113" s="1" t="str">
        <f>TEXT(Table1[[#This Row],[Date ]],"dddd")</f>
        <v>Thursday</v>
      </c>
      <c r="C113" s="1" t="str">
        <f>TEXT(Table1[[#This Row],[Date ]],"mmmm")</f>
        <v>July</v>
      </c>
      <c r="D113" s="1" t="str">
        <f>"Q"&amp;ROUNDUP(MONTH(Table1[[#This Row],[Date ]])/3,0)</f>
        <v>Q3</v>
      </c>
      <c r="E113" s="1" t="str">
        <f>TEXT(Table1[[#This Row],[Date ]],"YYYY")</f>
        <v>2024</v>
      </c>
      <c r="F113" t="s">
        <v>13</v>
      </c>
      <c r="G113" s="2">
        <v>1175</v>
      </c>
      <c r="H113" s="2">
        <v>1194.5999999999999</v>
      </c>
      <c r="I113" s="2">
        <v>1170</v>
      </c>
      <c r="J113" s="2">
        <v>1176.25</v>
      </c>
      <c r="K113" s="2">
        <v>1192.7</v>
      </c>
      <c r="L113" s="2">
        <v>1193.4000000000001</v>
      </c>
      <c r="M113" s="2">
        <v>1184.98</v>
      </c>
      <c r="N113" s="2">
        <v>1269</v>
      </c>
      <c r="O113" s="2">
        <v>828.25</v>
      </c>
      <c r="P113" s="2">
        <v>2559563</v>
      </c>
      <c r="Q113" s="2">
        <v>117654</v>
      </c>
    </row>
    <row r="114" spans="1:17" x14ac:dyDescent="0.25">
      <c r="A114" s="1">
        <v>45489</v>
      </c>
      <c r="B114" s="1" t="str">
        <f>TEXT(Table1[[#This Row],[Date ]],"dddd")</f>
        <v>Tuesday</v>
      </c>
      <c r="C114" s="1" t="str">
        <f>TEXT(Table1[[#This Row],[Date ]],"mmmm")</f>
        <v>July</v>
      </c>
      <c r="D114" s="1" t="str">
        <f>"Q"&amp;ROUNDUP(MONTH(Table1[[#This Row],[Date ]])/3,0)</f>
        <v>Q3</v>
      </c>
      <c r="E114" s="1" t="str">
        <f>TEXT(Table1[[#This Row],[Date ]],"YYYY")</f>
        <v>2024</v>
      </c>
      <c r="F114" t="s">
        <v>13</v>
      </c>
      <c r="G114" s="2">
        <v>1148.8</v>
      </c>
      <c r="H114" s="2">
        <v>1179</v>
      </c>
      <c r="I114" s="2">
        <v>1142.75</v>
      </c>
      <c r="J114" s="2">
        <v>1148.8</v>
      </c>
      <c r="K114" s="2">
        <v>1175</v>
      </c>
      <c r="L114" s="2">
        <v>1176.25</v>
      </c>
      <c r="M114" s="2">
        <v>1169.5999999999999</v>
      </c>
      <c r="N114" s="2">
        <v>1269</v>
      </c>
      <c r="O114" s="2">
        <v>828.25</v>
      </c>
      <c r="P114" s="2">
        <v>2152821</v>
      </c>
      <c r="Q114" s="2">
        <v>77235</v>
      </c>
    </row>
    <row r="115" spans="1:17" x14ac:dyDescent="0.25">
      <c r="A115" s="1">
        <v>45488</v>
      </c>
      <c r="B115" s="1" t="str">
        <f>TEXT(Table1[[#This Row],[Date ]],"dddd")</f>
        <v>Monday</v>
      </c>
      <c r="C115" s="1" t="str">
        <f>TEXT(Table1[[#This Row],[Date ]],"mmmm")</f>
        <v>July</v>
      </c>
      <c r="D115" s="1" t="str">
        <f>"Q"&amp;ROUNDUP(MONTH(Table1[[#This Row],[Date ]])/3,0)</f>
        <v>Q3</v>
      </c>
      <c r="E115" s="1" t="str">
        <f>TEXT(Table1[[#This Row],[Date ]],"YYYY")</f>
        <v>2024</v>
      </c>
      <c r="F115" t="s">
        <v>13</v>
      </c>
      <c r="G115" s="2">
        <v>1152.5</v>
      </c>
      <c r="H115" s="2">
        <v>1157</v>
      </c>
      <c r="I115" s="2">
        <v>1139.8</v>
      </c>
      <c r="J115" s="2">
        <v>1152.25</v>
      </c>
      <c r="K115" s="2">
        <v>1146.75</v>
      </c>
      <c r="L115" s="2">
        <v>1148.8</v>
      </c>
      <c r="M115" s="2">
        <v>1146.9100000000001</v>
      </c>
      <c r="N115" s="2">
        <v>1269</v>
      </c>
      <c r="O115" s="2">
        <v>828.25</v>
      </c>
      <c r="P115" s="2">
        <v>1201063</v>
      </c>
      <c r="Q115" s="2">
        <v>41894</v>
      </c>
    </row>
    <row r="116" spans="1:17" x14ac:dyDescent="0.25">
      <c r="A116" s="1">
        <v>45485</v>
      </c>
      <c r="B116" s="1" t="str">
        <f>TEXT(Table1[[#This Row],[Date ]],"dddd")</f>
        <v>Friday</v>
      </c>
      <c r="C116" s="1" t="str">
        <f>TEXT(Table1[[#This Row],[Date ]],"mmmm")</f>
        <v>July</v>
      </c>
      <c r="D116" s="1" t="str">
        <f>"Q"&amp;ROUNDUP(MONTH(Table1[[#This Row],[Date ]])/3,0)</f>
        <v>Q3</v>
      </c>
      <c r="E116" s="1" t="str">
        <f>TEXT(Table1[[#This Row],[Date ]],"YYYY")</f>
        <v>2024</v>
      </c>
      <c r="F116" t="s">
        <v>13</v>
      </c>
      <c r="G116" s="2">
        <v>1135</v>
      </c>
      <c r="H116" s="2">
        <v>1154</v>
      </c>
      <c r="I116" s="2">
        <v>1130.05</v>
      </c>
      <c r="J116" s="2">
        <v>1131.4000000000001</v>
      </c>
      <c r="K116" s="2">
        <v>1152</v>
      </c>
      <c r="L116" s="2">
        <v>1152.25</v>
      </c>
      <c r="M116" s="2">
        <v>1146.22</v>
      </c>
      <c r="N116" s="2">
        <v>1269</v>
      </c>
      <c r="O116" s="2">
        <v>822</v>
      </c>
      <c r="P116" s="2">
        <v>1092749</v>
      </c>
      <c r="Q116" s="2">
        <v>52913</v>
      </c>
    </row>
    <row r="117" spans="1:17" x14ac:dyDescent="0.25">
      <c r="A117" s="1">
        <v>45484</v>
      </c>
      <c r="B117" s="1" t="str">
        <f>TEXT(Table1[[#This Row],[Date ]],"dddd")</f>
        <v>Thursday</v>
      </c>
      <c r="C117" s="1" t="str">
        <f>TEXT(Table1[[#This Row],[Date ]],"mmmm")</f>
        <v>July</v>
      </c>
      <c r="D117" s="1" t="str">
        <f>"Q"&amp;ROUNDUP(MONTH(Table1[[#This Row],[Date ]])/3,0)</f>
        <v>Q3</v>
      </c>
      <c r="E117" s="1" t="str">
        <f>TEXT(Table1[[#This Row],[Date ]],"YYYY")</f>
        <v>2024</v>
      </c>
      <c r="F117" t="s">
        <v>13</v>
      </c>
      <c r="G117" s="2">
        <v>1150.55</v>
      </c>
      <c r="H117" s="2">
        <v>1153.4000000000001</v>
      </c>
      <c r="I117" s="2">
        <v>1125.5</v>
      </c>
      <c r="J117" s="2">
        <v>1150.8</v>
      </c>
      <c r="K117" s="2">
        <v>1130.25</v>
      </c>
      <c r="L117" s="2">
        <v>1131.4000000000001</v>
      </c>
      <c r="M117" s="2">
        <v>1135.8499999999999</v>
      </c>
      <c r="N117" s="2">
        <v>1269</v>
      </c>
      <c r="O117" s="2">
        <v>822</v>
      </c>
      <c r="P117" s="2">
        <v>1883264</v>
      </c>
      <c r="Q117" s="2">
        <v>75404</v>
      </c>
    </row>
    <row r="118" spans="1:17" x14ac:dyDescent="0.25">
      <c r="A118" s="1">
        <v>45483</v>
      </c>
      <c r="B118" s="1" t="str">
        <f>TEXT(Table1[[#This Row],[Date ]],"dddd")</f>
        <v>Wednesday</v>
      </c>
      <c r="C118" s="1" t="str">
        <f>TEXT(Table1[[#This Row],[Date ]],"mmmm")</f>
        <v>July</v>
      </c>
      <c r="D118" s="1" t="str">
        <f>"Q"&amp;ROUNDUP(MONTH(Table1[[#This Row],[Date ]])/3,0)</f>
        <v>Q3</v>
      </c>
      <c r="E118" s="1" t="str">
        <f>TEXT(Table1[[#This Row],[Date ]],"YYYY")</f>
        <v>2024</v>
      </c>
      <c r="F118" t="s">
        <v>13</v>
      </c>
      <c r="G118" s="2">
        <v>1142.2</v>
      </c>
      <c r="H118" s="2">
        <v>1156.75</v>
      </c>
      <c r="I118" s="2">
        <v>1130</v>
      </c>
      <c r="J118" s="2">
        <v>1142.2</v>
      </c>
      <c r="K118" s="2">
        <v>1146.25</v>
      </c>
      <c r="L118" s="2">
        <v>1150.8</v>
      </c>
      <c r="M118" s="2">
        <v>1146.6099999999999</v>
      </c>
      <c r="N118" s="2">
        <v>1269</v>
      </c>
      <c r="O118" s="2">
        <v>822</v>
      </c>
      <c r="P118" s="2">
        <v>1015150</v>
      </c>
      <c r="Q118" s="2">
        <v>48587</v>
      </c>
    </row>
    <row r="119" spans="1:17" x14ac:dyDescent="0.25">
      <c r="A119" s="1">
        <v>45482</v>
      </c>
      <c r="B119" s="1" t="str">
        <f>TEXT(Table1[[#This Row],[Date ]],"dddd")</f>
        <v>Tuesday</v>
      </c>
      <c r="C119" s="1" t="str">
        <f>TEXT(Table1[[#This Row],[Date ]],"mmmm")</f>
        <v>July</v>
      </c>
      <c r="D119" s="1" t="str">
        <f>"Q"&amp;ROUNDUP(MONTH(Table1[[#This Row],[Date ]])/3,0)</f>
        <v>Q3</v>
      </c>
      <c r="E119" s="1" t="str">
        <f>TEXT(Table1[[#This Row],[Date ]],"YYYY")</f>
        <v>2024</v>
      </c>
      <c r="F119" t="s">
        <v>13</v>
      </c>
      <c r="G119" s="2">
        <v>1161.4000000000001</v>
      </c>
      <c r="H119" s="2">
        <v>1168.5</v>
      </c>
      <c r="I119" s="2">
        <v>1140</v>
      </c>
      <c r="J119" s="2">
        <v>1150.8</v>
      </c>
      <c r="K119" s="2">
        <v>1142</v>
      </c>
      <c r="L119" s="2">
        <v>1142.2</v>
      </c>
      <c r="M119" s="2">
        <v>1149.3</v>
      </c>
      <c r="N119" s="2">
        <v>1269</v>
      </c>
      <c r="O119" s="2">
        <v>822</v>
      </c>
      <c r="P119" s="2">
        <v>1545936</v>
      </c>
      <c r="Q119" s="2">
        <v>75317</v>
      </c>
    </row>
    <row r="120" spans="1:17" x14ac:dyDescent="0.25">
      <c r="A120" s="1">
        <v>45481</v>
      </c>
      <c r="B120" s="1" t="str">
        <f>TEXT(Table1[[#This Row],[Date ]],"dddd")</f>
        <v>Monday</v>
      </c>
      <c r="C120" s="1" t="str">
        <f>TEXT(Table1[[#This Row],[Date ]],"mmmm")</f>
        <v>July</v>
      </c>
      <c r="D120" s="1" t="str">
        <f>"Q"&amp;ROUNDUP(MONTH(Table1[[#This Row],[Date ]])/3,0)</f>
        <v>Q3</v>
      </c>
      <c r="E120" s="1" t="str">
        <f>TEXT(Table1[[#This Row],[Date ]],"YYYY")</f>
        <v>2024</v>
      </c>
      <c r="F120" t="s">
        <v>13</v>
      </c>
      <c r="G120" s="2">
        <v>1138</v>
      </c>
      <c r="H120" s="2">
        <v>1164</v>
      </c>
      <c r="I120" s="2">
        <v>1136</v>
      </c>
      <c r="J120" s="2">
        <v>1137.4000000000001</v>
      </c>
      <c r="K120" s="2">
        <v>1150</v>
      </c>
      <c r="L120" s="2">
        <v>1150.8</v>
      </c>
      <c r="M120" s="2">
        <v>1151.3699999999999</v>
      </c>
      <c r="N120" s="2">
        <v>1269</v>
      </c>
      <c r="O120" s="2">
        <v>822</v>
      </c>
      <c r="P120" s="2">
        <v>1958676</v>
      </c>
      <c r="Q120" s="2">
        <v>59194</v>
      </c>
    </row>
    <row r="121" spans="1:17" x14ac:dyDescent="0.25">
      <c r="A121" s="1">
        <v>45478</v>
      </c>
      <c r="B121" s="1" t="str">
        <f>TEXT(Table1[[#This Row],[Date ]],"dddd")</f>
        <v>Friday</v>
      </c>
      <c r="C121" s="1" t="str">
        <f>TEXT(Table1[[#This Row],[Date ]],"mmmm")</f>
        <v>July</v>
      </c>
      <c r="D121" s="1" t="str">
        <f>"Q"&amp;ROUNDUP(MONTH(Table1[[#This Row],[Date ]])/3,0)</f>
        <v>Q3</v>
      </c>
      <c r="E121" s="1" t="str">
        <f>TEXT(Table1[[#This Row],[Date ]],"YYYY")</f>
        <v>2024</v>
      </c>
      <c r="F121" t="s">
        <v>13</v>
      </c>
      <c r="G121" s="2">
        <v>1135.4000000000001</v>
      </c>
      <c r="H121" s="2">
        <v>1150.95</v>
      </c>
      <c r="I121" s="2">
        <v>1132.7</v>
      </c>
      <c r="J121" s="2">
        <v>1135.2</v>
      </c>
      <c r="K121" s="2">
        <v>1135.3</v>
      </c>
      <c r="L121" s="2">
        <v>1137.4000000000001</v>
      </c>
      <c r="M121" s="2">
        <v>1139.68</v>
      </c>
      <c r="N121" s="2">
        <v>1269</v>
      </c>
      <c r="O121" s="2">
        <v>822</v>
      </c>
      <c r="P121" s="2">
        <v>1281630</v>
      </c>
      <c r="Q121" s="2">
        <v>46350</v>
      </c>
    </row>
    <row r="122" spans="1:17" x14ac:dyDescent="0.25">
      <c r="A122" s="1">
        <v>45477</v>
      </c>
      <c r="B122" s="1" t="str">
        <f>TEXT(Table1[[#This Row],[Date ]],"dddd")</f>
        <v>Thursday</v>
      </c>
      <c r="C122" s="1" t="str">
        <f>TEXT(Table1[[#This Row],[Date ]],"mmmm")</f>
        <v>July</v>
      </c>
      <c r="D122" s="1" t="str">
        <f>"Q"&amp;ROUNDUP(MONTH(Table1[[#This Row],[Date ]])/3,0)</f>
        <v>Q3</v>
      </c>
      <c r="E122" s="1" t="str">
        <f>TEXT(Table1[[#This Row],[Date ]],"YYYY")</f>
        <v>2024</v>
      </c>
      <c r="F122" t="s">
        <v>13</v>
      </c>
      <c r="G122" s="2">
        <v>1147.55</v>
      </c>
      <c r="H122" s="2">
        <v>1154.8</v>
      </c>
      <c r="I122" s="2">
        <v>1133.3</v>
      </c>
      <c r="J122" s="2">
        <v>1146.3499999999999</v>
      </c>
      <c r="K122" s="2">
        <v>1136.7</v>
      </c>
      <c r="L122" s="2">
        <v>1135.2</v>
      </c>
      <c r="M122" s="2">
        <v>1147.3900000000001</v>
      </c>
      <c r="N122" s="2">
        <v>1269</v>
      </c>
      <c r="O122" s="2">
        <v>822</v>
      </c>
      <c r="P122" s="2">
        <v>2113837</v>
      </c>
      <c r="Q122" s="2">
        <v>118371</v>
      </c>
    </row>
    <row r="123" spans="1:17" x14ac:dyDescent="0.25">
      <c r="A123" s="1">
        <v>45476</v>
      </c>
      <c r="B123" s="1" t="str">
        <f>TEXT(Table1[[#This Row],[Date ]],"dddd")</f>
        <v>Wednesday</v>
      </c>
      <c r="C123" s="1" t="str">
        <f>TEXT(Table1[[#This Row],[Date ]],"mmmm")</f>
        <v>July</v>
      </c>
      <c r="D123" s="1" t="str">
        <f>"Q"&amp;ROUNDUP(MONTH(Table1[[#This Row],[Date ]])/3,0)</f>
        <v>Q3</v>
      </c>
      <c r="E123" s="1" t="str">
        <f>TEXT(Table1[[#This Row],[Date ]],"YYYY")</f>
        <v>2024</v>
      </c>
      <c r="F123" t="s">
        <v>13</v>
      </c>
      <c r="G123" s="2">
        <v>1114</v>
      </c>
      <c r="H123" s="2">
        <v>1148.5999999999999</v>
      </c>
      <c r="I123" s="2">
        <v>1112.05</v>
      </c>
      <c r="J123" s="2">
        <v>1105</v>
      </c>
      <c r="K123" s="2">
        <v>1144.25</v>
      </c>
      <c r="L123" s="2">
        <v>1146.3499999999999</v>
      </c>
      <c r="M123" s="2">
        <v>1135.27</v>
      </c>
      <c r="N123" s="2">
        <v>1269</v>
      </c>
      <c r="O123" s="2">
        <v>822</v>
      </c>
      <c r="P123" s="2">
        <v>4406793</v>
      </c>
      <c r="Q123" s="2">
        <v>150349</v>
      </c>
    </row>
    <row r="124" spans="1:17" x14ac:dyDescent="0.25">
      <c r="A124" s="1">
        <v>45475</v>
      </c>
      <c r="B124" s="1" t="str">
        <f>TEXT(Table1[[#This Row],[Date ]],"dddd")</f>
        <v>Tuesday</v>
      </c>
      <c r="C124" s="1" t="str">
        <f>TEXT(Table1[[#This Row],[Date ]],"mmmm")</f>
        <v>July</v>
      </c>
      <c r="D124" s="1" t="str">
        <f>"Q"&amp;ROUNDUP(MONTH(Table1[[#This Row],[Date ]])/3,0)</f>
        <v>Q3</v>
      </c>
      <c r="E124" s="1" t="str">
        <f>TEXT(Table1[[#This Row],[Date ]],"YYYY")</f>
        <v>2024</v>
      </c>
      <c r="F124" t="s">
        <v>13</v>
      </c>
      <c r="G124" s="2">
        <v>1096</v>
      </c>
      <c r="H124" s="2">
        <v>1110</v>
      </c>
      <c r="I124" s="2">
        <v>1080</v>
      </c>
      <c r="J124" s="2">
        <v>1094.55</v>
      </c>
      <c r="K124" s="2">
        <v>1110</v>
      </c>
      <c r="L124" s="2">
        <v>1105</v>
      </c>
      <c r="M124" s="2">
        <v>1096.68</v>
      </c>
      <c r="N124" s="2">
        <v>1269</v>
      </c>
      <c r="O124" s="2">
        <v>822</v>
      </c>
      <c r="P124" s="2">
        <v>2026189</v>
      </c>
      <c r="Q124" s="2">
        <v>59555</v>
      </c>
    </row>
    <row r="125" spans="1:17" x14ac:dyDescent="0.25">
      <c r="A125" s="1">
        <v>45474</v>
      </c>
      <c r="B125" s="1" t="str">
        <f>TEXT(Table1[[#This Row],[Date ]],"dddd")</f>
        <v>Monday</v>
      </c>
      <c r="C125" s="1" t="str">
        <f>TEXT(Table1[[#This Row],[Date ]],"mmmm")</f>
        <v>July</v>
      </c>
      <c r="D125" s="1" t="str">
        <f>"Q"&amp;ROUNDUP(MONTH(Table1[[#This Row],[Date ]])/3,0)</f>
        <v>Q3</v>
      </c>
      <c r="E125" s="1" t="str">
        <f>TEXT(Table1[[#This Row],[Date ]],"YYYY")</f>
        <v>2024</v>
      </c>
      <c r="F125" t="s">
        <v>13</v>
      </c>
      <c r="G125" s="2">
        <v>1090.0999999999999</v>
      </c>
      <c r="H125" s="2">
        <v>1097.45</v>
      </c>
      <c r="I125" s="2">
        <v>1088</v>
      </c>
      <c r="J125" s="2">
        <v>1097.45</v>
      </c>
      <c r="K125" s="2">
        <v>1096</v>
      </c>
      <c r="L125" s="2">
        <v>1094.55</v>
      </c>
      <c r="M125" s="2">
        <v>1092.17</v>
      </c>
      <c r="N125" s="2">
        <v>1269</v>
      </c>
      <c r="O125" s="2">
        <v>822</v>
      </c>
      <c r="P125" s="2">
        <v>767705</v>
      </c>
      <c r="Q125" s="2">
        <v>48558</v>
      </c>
    </row>
    <row r="126" spans="1:17" x14ac:dyDescent="0.25">
      <c r="A126" s="1">
        <v>45471</v>
      </c>
      <c r="B126" s="1" t="str">
        <f>TEXT(Table1[[#This Row],[Date ]],"dddd")</f>
        <v>Friday</v>
      </c>
      <c r="C126" s="1" t="str">
        <f>TEXT(Table1[[#This Row],[Date ]],"mmmm")</f>
        <v>June</v>
      </c>
      <c r="D126" s="1" t="str">
        <f>"Q"&amp;ROUNDUP(MONTH(Table1[[#This Row],[Date ]])/3,0)</f>
        <v>Q2</v>
      </c>
      <c r="E126" s="1" t="str">
        <f>TEXT(Table1[[#This Row],[Date ]],"YYYY")</f>
        <v>2024</v>
      </c>
      <c r="F126" t="s">
        <v>13</v>
      </c>
      <c r="G126" s="2">
        <v>1085.5999999999999</v>
      </c>
      <c r="H126" s="2">
        <v>1104</v>
      </c>
      <c r="I126" s="2">
        <v>1085</v>
      </c>
      <c r="J126" s="2">
        <v>1085.5999999999999</v>
      </c>
      <c r="K126" s="2">
        <v>1098</v>
      </c>
      <c r="L126" s="2">
        <v>1097.45</v>
      </c>
      <c r="M126" s="2">
        <v>1096.02</v>
      </c>
      <c r="N126" s="2">
        <v>1269</v>
      </c>
      <c r="O126" s="2">
        <v>822</v>
      </c>
      <c r="P126" s="2">
        <v>1129490</v>
      </c>
      <c r="Q126" s="2">
        <v>55557</v>
      </c>
    </row>
    <row r="127" spans="1:17" x14ac:dyDescent="0.25">
      <c r="A127" s="1">
        <v>45470</v>
      </c>
      <c r="B127" s="1" t="str">
        <f>TEXT(Table1[[#This Row],[Date ]],"dddd")</f>
        <v>Thursday</v>
      </c>
      <c r="C127" s="1" t="str">
        <f>TEXT(Table1[[#This Row],[Date ]],"mmmm")</f>
        <v>June</v>
      </c>
      <c r="D127" s="1" t="str">
        <f>"Q"&amp;ROUNDUP(MONTH(Table1[[#This Row],[Date ]])/3,0)</f>
        <v>Q2</v>
      </c>
      <c r="E127" s="1" t="str">
        <f>TEXT(Table1[[#This Row],[Date ]],"YYYY")</f>
        <v>2024</v>
      </c>
      <c r="F127" t="s">
        <v>13</v>
      </c>
      <c r="G127" s="2">
        <v>1090.0999999999999</v>
      </c>
      <c r="H127" s="2">
        <v>1096.45</v>
      </c>
      <c r="I127" s="2">
        <v>1077.8499999999999</v>
      </c>
      <c r="J127" s="2">
        <v>1086.9000000000001</v>
      </c>
      <c r="K127" s="2">
        <v>1084</v>
      </c>
      <c r="L127" s="2">
        <v>1085.5999999999999</v>
      </c>
      <c r="M127" s="2">
        <v>1083.97</v>
      </c>
      <c r="N127" s="2">
        <v>1269</v>
      </c>
      <c r="O127" s="2">
        <v>822</v>
      </c>
      <c r="P127" s="2">
        <v>2272855</v>
      </c>
      <c r="Q127" s="2">
        <v>116474</v>
      </c>
    </row>
    <row r="128" spans="1:17" x14ac:dyDescent="0.25">
      <c r="A128" s="1">
        <v>45469</v>
      </c>
      <c r="B128" s="1" t="str">
        <f>TEXT(Table1[[#This Row],[Date ]],"dddd")</f>
        <v>Wednesday</v>
      </c>
      <c r="C128" s="1" t="str">
        <f>TEXT(Table1[[#This Row],[Date ]],"mmmm")</f>
        <v>June</v>
      </c>
      <c r="D128" s="1" t="str">
        <f>"Q"&amp;ROUNDUP(MONTH(Table1[[#This Row],[Date ]])/3,0)</f>
        <v>Q2</v>
      </c>
      <c r="E128" s="1" t="str">
        <f>TEXT(Table1[[#This Row],[Date ]],"YYYY")</f>
        <v>2024</v>
      </c>
      <c r="F128" t="s">
        <v>13</v>
      </c>
      <c r="G128" s="2">
        <v>1095.05</v>
      </c>
      <c r="H128" s="2">
        <v>1099.8</v>
      </c>
      <c r="I128" s="2">
        <v>1083.0999999999999</v>
      </c>
      <c r="J128" s="2">
        <v>1094.5999999999999</v>
      </c>
      <c r="K128" s="2">
        <v>1089.3</v>
      </c>
      <c r="L128" s="2">
        <v>1086.9000000000001</v>
      </c>
      <c r="M128" s="2">
        <v>1087.9000000000001</v>
      </c>
      <c r="N128" s="2">
        <v>1269</v>
      </c>
      <c r="O128" s="2">
        <v>822</v>
      </c>
      <c r="P128" s="2">
        <v>1003738</v>
      </c>
      <c r="Q128" s="2">
        <v>62830</v>
      </c>
    </row>
    <row r="129" spans="1:17" x14ac:dyDescent="0.25">
      <c r="A129" s="1">
        <v>45468</v>
      </c>
      <c r="B129" s="1" t="str">
        <f>TEXT(Table1[[#This Row],[Date ]],"dddd")</f>
        <v>Tuesday</v>
      </c>
      <c r="C129" s="1" t="str">
        <f>TEXT(Table1[[#This Row],[Date ]],"mmmm")</f>
        <v>June</v>
      </c>
      <c r="D129" s="1" t="str">
        <f>"Q"&amp;ROUNDUP(MONTH(Table1[[#This Row],[Date ]])/3,0)</f>
        <v>Q2</v>
      </c>
      <c r="E129" s="1" t="str">
        <f>TEXT(Table1[[#This Row],[Date ]],"YYYY")</f>
        <v>2024</v>
      </c>
      <c r="F129" t="s">
        <v>13</v>
      </c>
      <c r="G129" s="2">
        <v>1108.1500000000001</v>
      </c>
      <c r="H129" s="2">
        <v>1108.2</v>
      </c>
      <c r="I129" s="2">
        <v>1090</v>
      </c>
      <c r="J129" s="2">
        <v>1101.95</v>
      </c>
      <c r="K129" s="2">
        <v>1094.5</v>
      </c>
      <c r="L129" s="2">
        <v>1094.5999999999999</v>
      </c>
      <c r="M129" s="2">
        <v>1096.69</v>
      </c>
      <c r="N129" s="2">
        <v>1269</v>
      </c>
      <c r="O129" s="2">
        <v>822</v>
      </c>
      <c r="P129" s="2">
        <v>932314</v>
      </c>
      <c r="Q129" s="2">
        <v>51047</v>
      </c>
    </row>
    <row r="130" spans="1:17" x14ac:dyDescent="0.25">
      <c r="A130" s="1">
        <v>45467</v>
      </c>
      <c r="B130" s="1" t="str">
        <f>TEXT(Table1[[#This Row],[Date ]],"dddd")</f>
        <v>Monday</v>
      </c>
      <c r="C130" s="1" t="str">
        <f>TEXT(Table1[[#This Row],[Date ]],"mmmm")</f>
        <v>June</v>
      </c>
      <c r="D130" s="1" t="str">
        <f>"Q"&amp;ROUNDUP(MONTH(Table1[[#This Row],[Date ]])/3,0)</f>
        <v>Q2</v>
      </c>
      <c r="E130" s="1" t="str">
        <f>TEXT(Table1[[#This Row],[Date ]],"YYYY")</f>
        <v>2024</v>
      </c>
      <c r="F130" t="s">
        <v>13</v>
      </c>
      <c r="G130" s="2">
        <v>1080.1500000000001</v>
      </c>
      <c r="H130" s="2">
        <v>1104</v>
      </c>
      <c r="I130" s="2">
        <v>1077.1500000000001</v>
      </c>
      <c r="J130" s="2">
        <v>1084.9000000000001</v>
      </c>
      <c r="K130" s="2">
        <v>1103.9000000000001</v>
      </c>
      <c r="L130" s="2">
        <v>1101.95</v>
      </c>
      <c r="M130" s="2">
        <v>1095.54</v>
      </c>
      <c r="N130" s="2">
        <v>1269</v>
      </c>
      <c r="O130" s="2">
        <v>822</v>
      </c>
      <c r="P130" s="2">
        <v>912255</v>
      </c>
      <c r="Q130" s="2">
        <v>42497</v>
      </c>
    </row>
    <row r="131" spans="1:17" x14ac:dyDescent="0.25">
      <c r="A131" s="1">
        <v>45464</v>
      </c>
      <c r="B131" s="1" t="str">
        <f>TEXT(Table1[[#This Row],[Date ]],"dddd")</f>
        <v>Friday</v>
      </c>
      <c r="C131" s="1" t="str">
        <f>TEXT(Table1[[#This Row],[Date ]],"mmmm")</f>
        <v>June</v>
      </c>
      <c r="D131" s="1" t="str">
        <f>"Q"&amp;ROUNDUP(MONTH(Table1[[#This Row],[Date ]])/3,0)</f>
        <v>Q2</v>
      </c>
      <c r="E131" s="1" t="str">
        <f>TEXT(Table1[[#This Row],[Date ]],"YYYY")</f>
        <v>2024</v>
      </c>
      <c r="F131" t="s">
        <v>13</v>
      </c>
      <c r="G131" s="2">
        <v>1103.3</v>
      </c>
      <c r="H131" s="2">
        <v>1105</v>
      </c>
      <c r="I131" s="2">
        <v>1081.8</v>
      </c>
      <c r="J131" s="2">
        <v>1103.25</v>
      </c>
      <c r="K131" s="2">
        <v>1085</v>
      </c>
      <c r="L131" s="2">
        <v>1084.9000000000001</v>
      </c>
      <c r="M131" s="2">
        <v>1089.81</v>
      </c>
      <c r="N131" s="2">
        <v>1269</v>
      </c>
      <c r="O131" s="2">
        <v>822</v>
      </c>
      <c r="P131" s="2">
        <v>1634958</v>
      </c>
      <c r="Q131" s="2">
        <v>59806</v>
      </c>
    </row>
    <row r="132" spans="1:17" x14ac:dyDescent="0.25">
      <c r="A132" s="1">
        <v>45463</v>
      </c>
      <c r="B132" s="1" t="str">
        <f>TEXT(Table1[[#This Row],[Date ]],"dddd")</f>
        <v>Thursday</v>
      </c>
      <c r="C132" s="1" t="str">
        <f>TEXT(Table1[[#This Row],[Date ]],"mmmm")</f>
        <v>June</v>
      </c>
      <c r="D132" s="1" t="str">
        <f>"Q"&amp;ROUNDUP(MONTH(Table1[[#This Row],[Date ]])/3,0)</f>
        <v>Q2</v>
      </c>
      <c r="E132" s="1" t="str">
        <f>TEXT(Table1[[#This Row],[Date ]],"YYYY")</f>
        <v>2024</v>
      </c>
      <c r="F132" t="s">
        <v>13</v>
      </c>
      <c r="G132" s="2">
        <v>1108.05</v>
      </c>
      <c r="H132" s="2">
        <v>1108.3499999999999</v>
      </c>
      <c r="I132" s="2">
        <v>1096.0999999999999</v>
      </c>
      <c r="J132" s="2">
        <v>1105.5999999999999</v>
      </c>
      <c r="K132" s="2">
        <v>1103.05</v>
      </c>
      <c r="L132" s="2">
        <v>1103.25</v>
      </c>
      <c r="M132" s="2">
        <v>1100.69</v>
      </c>
      <c r="N132" s="2">
        <v>1269</v>
      </c>
      <c r="O132" s="2">
        <v>822</v>
      </c>
      <c r="P132" s="2">
        <v>1223872</v>
      </c>
      <c r="Q132" s="2">
        <v>72536</v>
      </c>
    </row>
    <row r="133" spans="1:17" x14ac:dyDescent="0.25">
      <c r="A133" s="1">
        <v>45462</v>
      </c>
      <c r="B133" s="1" t="str">
        <f>TEXT(Table1[[#This Row],[Date ]],"dddd")</f>
        <v>Wednesday</v>
      </c>
      <c r="C133" s="1" t="str">
        <f>TEXT(Table1[[#This Row],[Date ]],"mmmm")</f>
        <v>June</v>
      </c>
      <c r="D133" s="1" t="str">
        <f>"Q"&amp;ROUNDUP(MONTH(Table1[[#This Row],[Date ]])/3,0)</f>
        <v>Q2</v>
      </c>
      <c r="E133" s="1" t="str">
        <f>TEXT(Table1[[#This Row],[Date ]],"YYYY")</f>
        <v>2024</v>
      </c>
      <c r="F133" t="s">
        <v>13</v>
      </c>
      <c r="G133" s="2">
        <v>1129.7</v>
      </c>
      <c r="H133" s="2">
        <v>1130.9000000000001</v>
      </c>
      <c r="I133" s="2">
        <v>1103</v>
      </c>
      <c r="J133" s="2">
        <v>1126.9000000000001</v>
      </c>
      <c r="K133" s="2">
        <v>1104.7</v>
      </c>
      <c r="L133" s="2">
        <v>1105.5999999999999</v>
      </c>
      <c r="M133" s="2">
        <v>1114.25</v>
      </c>
      <c r="N133" s="2">
        <v>1269</v>
      </c>
      <c r="O133" s="2">
        <v>822</v>
      </c>
      <c r="P133" s="2">
        <v>1201455</v>
      </c>
      <c r="Q133" s="2">
        <v>53806</v>
      </c>
    </row>
    <row r="134" spans="1:17" x14ac:dyDescent="0.25">
      <c r="A134" s="1">
        <v>45461</v>
      </c>
      <c r="B134" s="1" t="str">
        <f>TEXT(Table1[[#This Row],[Date ]],"dddd")</f>
        <v>Tuesday</v>
      </c>
      <c r="C134" s="1" t="str">
        <f>TEXT(Table1[[#This Row],[Date ]],"mmmm")</f>
        <v>June</v>
      </c>
      <c r="D134" s="1" t="str">
        <f>"Q"&amp;ROUNDUP(MONTH(Table1[[#This Row],[Date ]])/3,0)</f>
        <v>Q2</v>
      </c>
      <c r="E134" s="1" t="str">
        <f>TEXT(Table1[[#This Row],[Date ]],"YYYY")</f>
        <v>2024</v>
      </c>
      <c r="F134" t="s">
        <v>13</v>
      </c>
      <c r="G134" s="2">
        <v>1112.45</v>
      </c>
      <c r="H134" s="2">
        <v>1128.3</v>
      </c>
      <c r="I134" s="2">
        <v>1112.45</v>
      </c>
      <c r="J134" s="2">
        <v>1112.45</v>
      </c>
      <c r="K134" s="2">
        <v>1125.95</v>
      </c>
      <c r="L134" s="2">
        <v>1126.9000000000001</v>
      </c>
      <c r="M134" s="2">
        <v>1123.49</v>
      </c>
      <c r="N134" s="2">
        <v>1269</v>
      </c>
      <c r="O134" s="2">
        <v>822</v>
      </c>
      <c r="P134" s="2">
        <v>1161864</v>
      </c>
      <c r="Q134" s="2">
        <v>38089</v>
      </c>
    </row>
    <row r="135" spans="1:17" x14ac:dyDescent="0.25">
      <c r="A135" s="1">
        <v>45457</v>
      </c>
      <c r="B135" s="1" t="str">
        <f>TEXT(Table1[[#This Row],[Date ]],"dddd")</f>
        <v>Friday</v>
      </c>
      <c r="C135" s="1" t="str">
        <f>TEXT(Table1[[#This Row],[Date ]],"mmmm")</f>
        <v>June</v>
      </c>
      <c r="D135" s="1" t="str">
        <f>"Q"&amp;ROUNDUP(MONTH(Table1[[#This Row],[Date ]])/3,0)</f>
        <v>Q2</v>
      </c>
      <c r="E135" s="1" t="str">
        <f>TEXT(Table1[[#This Row],[Date ]],"YYYY")</f>
        <v>2024</v>
      </c>
      <c r="F135" t="s">
        <v>13</v>
      </c>
      <c r="G135" s="2">
        <v>1114.5999999999999</v>
      </c>
      <c r="H135" s="2">
        <v>1124.95</v>
      </c>
      <c r="I135" s="2">
        <v>1110.0999999999999</v>
      </c>
      <c r="J135" s="2">
        <v>1114.5999999999999</v>
      </c>
      <c r="K135" s="2">
        <v>1112.7</v>
      </c>
      <c r="L135" s="2">
        <v>1112.45</v>
      </c>
      <c r="M135" s="2">
        <v>1117.7</v>
      </c>
      <c r="N135" s="2">
        <v>1269</v>
      </c>
      <c r="O135" s="2">
        <v>799.35</v>
      </c>
      <c r="P135" s="2">
        <v>1107470</v>
      </c>
      <c r="Q135" s="2">
        <v>47773</v>
      </c>
    </row>
    <row r="136" spans="1:17" x14ac:dyDescent="0.25">
      <c r="A136" s="1">
        <v>45456</v>
      </c>
      <c r="B136" s="1" t="str">
        <f>TEXT(Table1[[#This Row],[Date ]],"dddd")</f>
        <v>Thursday</v>
      </c>
      <c r="C136" s="1" t="str">
        <f>TEXT(Table1[[#This Row],[Date ]],"mmmm")</f>
        <v>June</v>
      </c>
      <c r="D136" s="1" t="str">
        <f>"Q"&amp;ROUNDUP(MONTH(Table1[[#This Row],[Date ]])/3,0)</f>
        <v>Q2</v>
      </c>
      <c r="E136" s="1" t="str">
        <f>TEXT(Table1[[#This Row],[Date ]],"YYYY")</f>
        <v>2024</v>
      </c>
      <c r="F136" t="s">
        <v>13</v>
      </c>
      <c r="G136" s="2">
        <v>1130</v>
      </c>
      <c r="H136" s="2">
        <v>1133</v>
      </c>
      <c r="I136" s="2">
        <v>1104.05</v>
      </c>
      <c r="J136" s="2">
        <v>1124.6500000000001</v>
      </c>
      <c r="K136" s="2">
        <v>1114</v>
      </c>
      <c r="L136" s="2">
        <v>1114.5999999999999</v>
      </c>
      <c r="M136" s="2">
        <v>1113.1300000000001</v>
      </c>
      <c r="N136" s="2">
        <v>1269</v>
      </c>
      <c r="O136" s="2">
        <v>799.35</v>
      </c>
      <c r="P136" s="2">
        <v>1605436</v>
      </c>
      <c r="Q136" s="2">
        <v>68019</v>
      </c>
    </row>
    <row r="137" spans="1:17" x14ac:dyDescent="0.25">
      <c r="A137" s="1">
        <v>45455</v>
      </c>
      <c r="B137" s="1" t="str">
        <f>TEXT(Table1[[#This Row],[Date ]],"dddd")</f>
        <v>Wednesday</v>
      </c>
      <c r="C137" s="1" t="str">
        <f>TEXT(Table1[[#This Row],[Date ]],"mmmm")</f>
        <v>June</v>
      </c>
      <c r="D137" s="1" t="str">
        <f>"Q"&amp;ROUNDUP(MONTH(Table1[[#This Row],[Date ]])/3,0)</f>
        <v>Q2</v>
      </c>
      <c r="E137" s="1" t="str">
        <f>TEXT(Table1[[#This Row],[Date ]],"YYYY")</f>
        <v>2024</v>
      </c>
      <c r="F137" t="s">
        <v>13</v>
      </c>
      <c r="G137" s="2">
        <v>1142</v>
      </c>
      <c r="H137" s="2">
        <v>1142</v>
      </c>
      <c r="I137" s="2">
        <v>1123.5</v>
      </c>
      <c r="J137" s="2">
        <v>1135.5999999999999</v>
      </c>
      <c r="K137" s="2">
        <v>1125.25</v>
      </c>
      <c r="L137" s="2">
        <v>1124.6500000000001</v>
      </c>
      <c r="M137" s="2">
        <v>1129.69</v>
      </c>
      <c r="N137" s="2">
        <v>1269</v>
      </c>
      <c r="O137" s="2">
        <v>799.35</v>
      </c>
      <c r="P137" s="2">
        <v>773116</v>
      </c>
      <c r="Q137" s="2">
        <v>38797</v>
      </c>
    </row>
    <row r="138" spans="1:17" x14ac:dyDescent="0.25">
      <c r="A138" s="1">
        <v>45454</v>
      </c>
      <c r="B138" s="1" t="str">
        <f>TEXT(Table1[[#This Row],[Date ]],"dddd")</f>
        <v>Tuesday</v>
      </c>
      <c r="C138" s="1" t="str">
        <f>TEXT(Table1[[#This Row],[Date ]],"mmmm")</f>
        <v>June</v>
      </c>
      <c r="D138" s="1" t="str">
        <f>"Q"&amp;ROUNDUP(MONTH(Table1[[#This Row],[Date ]])/3,0)</f>
        <v>Q2</v>
      </c>
      <c r="E138" s="1" t="str">
        <f>TEXT(Table1[[#This Row],[Date ]],"YYYY")</f>
        <v>2024</v>
      </c>
      <c r="F138" t="s">
        <v>13</v>
      </c>
      <c r="G138" s="2">
        <v>1133.05</v>
      </c>
      <c r="H138" s="2">
        <v>1144.8</v>
      </c>
      <c r="I138" s="2">
        <v>1126.7</v>
      </c>
      <c r="J138" s="2">
        <v>1133.05</v>
      </c>
      <c r="K138" s="2">
        <v>1134.8499999999999</v>
      </c>
      <c r="L138" s="2">
        <v>1135.5999999999999</v>
      </c>
      <c r="M138" s="2">
        <v>1138.57</v>
      </c>
      <c r="N138" s="2">
        <v>1269</v>
      </c>
      <c r="O138" s="2">
        <v>799.35</v>
      </c>
      <c r="P138" s="2">
        <v>805013</v>
      </c>
      <c r="Q138" s="2">
        <v>35213</v>
      </c>
    </row>
    <row r="139" spans="1:17" x14ac:dyDescent="0.25">
      <c r="A139" s="1">
        <v>45453</v>
      </c>
      <c r="B139" s="1" t="str">
        <f>TEXT(Table1[[#This Row],[Date ]],"dddd")</f>
        <v>Monday</v>
      </c>
      <c r="C139" s="1" t="str">
        <f>TEXT(Table1[[#This Row],[Date ]],"mmmm")</f>
        <v>June</v>
      </c>
      <c r="D139" s="1" t="str">
        <f>"Q"&amp;ROUNDUP(MONTH(Table1[[#This Row],[Date ]])/3,0)</f>
        <v>Q2</v>
      </c>
      <c r="E139" s="1" t="str">
        <f>TEXT(Table1[[#This Row],[Date ]],"YYYY")</f>
        <v>2024</v>
      </c>
      <c r="F139" t="s">
        <v>13</v>
      </c>
      <c r="G139" s="2">
        <v>1139</v>
      </c>
      <c r="H139" s="2">
        <v>1143.45</v>
      </c>
      <c r="I139" s="2">
        <v>1125.6500000000001</v>
      </c>
      <c r="J139" s="2">
        <v>1135.6500000000001</v>
      </c>
      <c r="K139" s="2">
        <v>1130</v>
      </c>
      <c r="L139" s="2">
        <v>1133.05</v>
      </c>
      <c r="M139" s="2">
        <v>1136.3399999999999</v>
      </c>
      <c r="N139" s="2">
        <v>1269</v>
      </c>
      <c r="O139" s="2">
        <v>799.35</v>
      </c>
      <c r="P139" s="2">
        <v>1392359</v>
      </c>
      <c r="Q139" s="2">
        <v>50902</v>
      </c>
    </row>
    <row r="140" spans="1:17" x14ac:dyDescent="0.25">
      <c r="A140" s="1">
        <v>45450</v>
      </c>
      <c r="B140" s="1" t="str">
        <f>TEXT(Table1[[#This Row],[Date ]],"dddd")</f>
        <v>Friday</v>
      </c>
      <c r="C140" s="1" t="str">
        <f>TEXT(Table1[[#This Row],[Date ]],"mmmm")</f>
        <v>June</v>
      </c>
      <c r="D140" s="1" t="str">
        <f>"Q"&amp;ROUNDUP(MONTH(Table1[[#This Row],[Date ]])/3,0)</f>
        <v>Q2</v>
      </c>
      <c r="E140" s="1" t="str">
        <f>TEXT(Table1[[#This Row],[Date ]],"YYYY")</f>
        <v>2024</v>
      </c>
      <c r="F140" t="s">
        <v>13</v>
      </c>
      <c r="G140" s="2">
        <v>1149</v>
      </c>
      <c r="H140" s="2">
        <v>1149</v>
      </c>
      <c r="I140" s="2">
        <v>1131.5999999999999</v>
      </c>
      <c r="J140" s="2">
        <v>1139.9000000000001</v>
      </c>
      <c r="K140" s="2">
        <v>1135</v>
      </c>
      <c r="L140" s="2">
        <v>1135.6500000000001</v>
      </c>
      <c r="M140" s="2">
        <v>1136.81</v>
      </c>
      <c r="N140" s="2">
        <v>1269</v>
      </c>
      <c r="O140" s="2">
        <v>784.45</v>
      </c>
      <c r="P140" s="2">
        <v>1877248</v>
      </c>
      <c r="Q140" s="2">
        <v>65214</v>
      </c>
    </row>
    <row r="141" spans="1:17" x14ac:dyDescent="0.25">
      <c r="A141" s="1">
        <v>45449</v>
      </c>
      <c r="B141" s="1" t="str">
        <f>TEXT(Table1[[#This Row],[Date ]],"dddd")</f>
        <v>Thursday</v>
      </c>
      <c r="C141" s="1" t="str">
        <f>TEXT(Table1[[#This Row],[Date ]],"mmmm")</f>
        <v>June</v>
      </c>
      <c r="D141" s="1" t="str">
        <f>"Q"&amp;ROUNDUP(MONTH(Table1[[#This Row],[Date ]])/3,0)</f>
        <v>Q2</v>
      </c>
      <c r="E141" s="1" t="str">
        <f>TEXT(Table1[[#This Row],[Date ]],"YYYY")</f>
        <v>2024</v>
      </c>
      <c r="F141" t="s">
        <v>13</v>
      </c>
      <c r="G141" s="2">
        <v>1148</v>
      </c>
      <c r="H141" s="2">
        <v>1148</v>
      </c>
      <c r="I141" s="2">
        <v>1119.5999999999999</v>
      </c>
      <c r="J141" s="2">
        <v>1142.4000000000001</v>
      </c>
      <c r="K141" s="2">
        <v>1143.5</v>
      </c>
      <c r="L141" s="2">
        <v>1139.9000000000001</v>
      </c>
      <c r="M141" s="2">
        <v>1134.48</v>
      </c>
      <c r="N141" s="2">
        <v>1269</v>
      </c>
      <c r="O141" s="2">
        <v>784.45</v>
      </c>
      <c r="P141" s="2">
        <v>2655137</v>
      </c>
      <c r="Q141" s="2">
        <v>127431</v>
      </c>
    </row>
    <row r="142" spans="1:17" x14ac:dyDescent="0.25">
      <c r="A142" s="1">
        <v>45448</v>
      </c>
      <c r="B142" s="1" t="str">
        <f>TEXT(Table1[[#This Row],[Date ]],"dddd")</f>
        <v>Wednesday</v>
      </c>
      <c r="C142" s="1" t="str">
        <f>TEXT(Table1[[#This Row],[Date ]],"mmmm")</f>
        <v>June</v>
      </c>
      <c r="D142" s="1" t="str">
        <f>"Q"&amp;ROUNDUP(MONTH(Table1[[#This Row],[Date ]])/3,0)</f>
        <v>Q2</v>
      </c>
      <c r="E142" s="1" t="str">
        <f>TEXT(Table1[[#This Row],[Date ]],"YYYY")</f>
        <v>2024</v>
      </c>
      <c r="F142" t="s">
        <v>13</v>
      </c>
      <c r="G142" s="2">
        <v>1109</v>
      </c>
      <c r="H142" s="2">
        <v>1160</v>
      </c>
      <c r="I142" s="2">
        <v>1093.1500000000001</v>
      </c>
      <c r="J142" s="2">
        <v>1087</v>
      </c>
      <c r="K142" s="2">
        <v>1139.05</v>
      </c>
      <c r="L142" s="2">
        <v>1142.4000000000001</v>
      </c>
      <c r="M142" s="2">
        <v>1139.07</v>
      </c>
      <c r="N142" s="2">
        <v>1269</v>
      </c>
      <c r="O142" s="2">
        <v>784.45</v>
      </c>
      <c r="P142" s="2">
        <v>6089603</v>
      </c>
      <c r="Q142" s="2">
        <v>250489</v>
      </c>
    </row>
    <row r="143" spans="1:17" x14ac:dyDescent="0.25">
      <c r="A143" s="1">
        <v>45447</v>
      </c>
      <c r="B143" s="1" t="str">
        <f>TEXT(Table1[[#This Row],[Date ]],"dddd")</f>
        <v>Tuesday</v>
      </c>
      <c r="C143" s="1" t="str">
        <f>TEXT(Table1[[#This Row],[Date ]],"mmmm")</f>
        <v>June</v>
      </c>
      <c r="D143" s="1" t="str">
        <f>"Q"&amp;ROUNDUP(MONTH(Table1[[#This Row],[Date ]])/3,0)</f>
        <v>Q2</v>
      </c>
      <c r="E143" s="1" t="str">
        <f>TEXT(Table1[[#This Row],[Date ]],"YYYY")</f>
        <v>2024</v>
      </c>
      <c r="F143" t="s">
        <v>13</v>
      </c>
      <c r="G143" s="2">
        <v>1069.1500000000001</v>
      </c>
      <c r="H143" s="2">
        <v>1092.5999999999999</v>
      </c>
      <c r="I143" s="2">
        <v>1028.9000000000001</v>
      </c>
      <c r="J143" s="2">
        <v>1069.1500000000001</v>
      </c>
      <c r="K143" s="2">
        <v>1087.0999999999999</v>
      </c>
      <c r="L143" s="2">
        <v>1087</v>
      </c>
      <c r="M143" s="2">
        <v>1074.9000000000001</v>
      </c>
      <c r="N143" s="2">
        <v>1269</v>
      </c>
      <c r="O143" s="2">
        <v>784.45</v>
      </c>
      <c r="P143" s="2">
        <v>3223165</v>
      </c>
      <c r="Q143" s="2">
        <v>140926</v>
      </c>
    </row>
    <row r="144" spans="1:17" x14ac:dyDescent="0.25">
      <c r="A144" s="1">
        <v>45446</v>
      </c>
      <c r="B144" s="1" t="str">
        <f>TEXT(Table1[[#This Row],[Date ]],"dddd")</f>
        <v>Monday</v>
      </c>
      <c r="C144" s="1" t="str">
        <f>TEXT(Table1[[#This Row],[Date ]],"mmmm")</f>
        <v>June</v>
      </c>
      <c r="D144" s="1" t="str">
        <f>"Q"&amp;ROUNDUP(MONTH(Table1[[#This Row],[Date ]])/3,0)</f>
        <v>Q2</v>
      </c>
      <c r="E144" s="1" t="str">
        <f>TEXT(Table1[[#This Row],[Date ]],"YYYY")</f>
        <v>2024</v>
      </c>
      <c r="F144" t="s">
        <v>13</v>
      </c>
      <c r="G144" s="2">
        <v>1076.4000000000001</v>
      </c>
      <c r="H144" s="2">
        <v>1082.9000000000001</v>
      </c>
      <c r="I144" s="2">
        <v>1063.3499999999999</v>
      </c>
      <c r="J144" s="2">
        <v>1060.25</v>
      </c>
      <c r="K144" s="2">
        <v>1070.0999999999999</v>
      </c>
      <c r="L144" s="2">
        <v>1069.1500000000001</v>
      </c>
      <c r="M144" s="2">
        <v>1072.5899999999999</v>
      </c>
      <c r="N144" s="2">
        <v>1269</v>
      </c>
      <c r="O144" s="2">
        <v>784.45</v>
      </c>
      <c r="P144" s="2">
        <v>1323788</v>
      </c>
      <c r="Q144" s="2">
        <v>58902</v>
      </c>
    </row>
    <row r="145" spans="1:17" x14ac:dyDescent="0.25">
      <c r="A145" s="1">
        <v>45443</v>
      </c>
      <c r="B145" s="1" t="str">
        <f>TEXT(Table1[[#This Row],[Date ]],"dddd")</f>
        <v>Friday</v>
      </c>
      <c r="C145" s="1" t="str">
        <f>TEXT(Table1[[#This Row],[Date ]],"mmmm")</f>
        <v>May</v>
      </c>
      <c r="D145" s="1" t="str">
        <f>"Q"&amp;ROUNDUP(MONTH(Table1[[#This Row],[Date ]])/3,0)</f>
        <v>Q2</v>
      </c>
      <c r="E145" s="1" t="str">
        <f>TEXT(Table1[[#This Row],[Date ]],"YYYY")</f>
        <v>2024</v>
      </c>
      <c r="F145" t="s">
        <v>13</v>
      </c>
      <c r="G145" s="2">
        <v>1069.7</v>
      </c>
      <c r="H145" s="2">
        <v>1070.8</v>
      </c>
      <c r="I145" s="2">
        <v>1048.3</v>
      </c>
      <c r="J145" s="2">
        <v>1067.2</v>
      </c>
      <c r="K145" s="2">
        <v>1054.75</v>
      </c>
      <c r="L145" s="2">
        <v>1060.25</v>
      </c>
      <c r="M145" s="2">
        <v>1060.8800000000001</v>
      </c>
      <c r="N145" s="2">
        <v>1269</v>
      </c>
      <c r="O145" s="2">
        <v>784.45</v>
      </c>
      <c r="P145" s="2">
        <v>4787041</v>
      </c>
      <c r="Q145" s="2">
        <v>92460</v>
      </c>
    </row>
    <row r="146" spans="1:17" x14ac:dyDescent="0.25">
      <c r="A146" s="1">
        <v>45442</v>
      </c>
      <c r="B146" s="1" t="str">
        <f>TEXT(Table1[[#This Row],[Date ]],"dddd")</f>
        <v>Thursday</v>
      </c>
      <c r="C146" s="1" t="str">
        <f>TEXT(Table1[[#This Row],[Date ]],"mmmm")</f>
        <v>May</v>
      </c>
      <c r="D146" s="1" t="str">
        <f>"Q"&amp;ROUNDUP(MONTH(Table1[[#This Row],[Date ]])/3,0)</f>
        <v>Q2</v>
      </c>
      <c r="E146" s="1" t="str">
        <f>TEXT(Table1[[#This Row],[Date ]],"YYYY")</f>
        <v>2024</v>
      </c>
      <c r="F146" t="s">
        <v>13</v>
      </c>
      <c r="G146" s="2">
        <v>1071</v>
      </c>
      <c r="H146" s="2">
        <v>1074.45</v>
      </c>
      <c r="I146" s="2">
        <v>1052</v>
      </c>
      <c r="J146" s="2">
        <v>1071.3</v>
      </c>
      <c r="K146" s="2">
        <v>1073.95</v>
      </c>
      <c r="L146" s="2">
        <v>1067.2</v>
      </c>
      <c r="M146" s="2">
        <v>1059.57</v>
      </c>
      <c r="N146" s="2">
        <v>1269</v>
      </c>
      <c r="O146" s="2">
        <v>784.45</v>
      </c>
      <c r="P146" s="2">
        <v>2743237</v>
      </c>
      <c r="Q146" s="2">
        <v>121993</v>
      </c>
    </row>
    <row r="147" spans="1:17" x14ac:dyDescent="0.25">
      <c r="A147" s="1">
        <v>45441</v>
      </c>
      <c r="B147" s="1" t="str">
        <f>TEXT(Table1[[#This Row],[Date ]],"dddd")</f>
        <v>Wednesday</v>
      </c>
      <c r="C147" s="1" t="str">
        <f>TEXT(Table1[[#This Row],[Date ]],"mmmm")</f>
        <v>May</v>
      </c>
      <c r="D147" s="1" t="str">
        <f>"Q"&amp;ROUNDUP(MONTH(Table1[[#This Row],[Date ]])/3,0)</f>
        <v>Q2</v>
      </c>
      <c r="E147" s="1" t="str">
        <f>TEXT(Table1[[#This Row],[Date ]],"YYYY")</f>
        <v>2024</v>
      </c>
      <c r="F147" t="s">
        <v>13</v>
      </c>
      <c r="G147" s="2">
        <v>1085</v>
      </c>
      <c r="H147" s="2">
        <v>1090</v>
      </c>
      <c r="I147" s="2">
        <v>1068</v>
      </c>
      <c r="J147" s="2">
        <v>1095.55</v>
      </c>
      <c r="K147" s="2">
        <v>1071.8</v>
      </c>
      <c r="L147" s="2">
        <v>1071.3</v>
      </c>
      <c r="M147" s="2">
        <v>1080.0999999999999</v>
      </c>
      <c r="N147" s="2">
        <v>1269</v>
      </c>
      <c r="O147" s="2">
        <v>784.45</v>
      </c>
      <c r="P147" s="2">
        <v>1526469</v>
      </c>
      <c r="Q147" s="2">
        <v>55538</v>
      </c>
    </row>
    <row r="148" spans="1:17" x14ac:dyDescent="0.25">
      <c r="A148" s="1">
        <v>45440</v>
      </c>
      <c r="B148" s="1" t="str">
        <f>TEXT(Table1[[#This Row],[Date ]],"dddd")</f>
        <v>Tuesday</v>
      </c>
      <c r="C148" s="1" t="str">
        <f>TEXT(Table1[[#This Row],[Date ]],"mmmm")</f>
        <v>May</v>
      </c>
      <c r="D148" s="1" t="str">
        <f>"Q"&amp;ROUNDUP(MONTH(Table1[[#This Row],[Date ]])/3,0)</f>
        <v>Q2</v>
      </c>
      <c r="E148" s="1" t="str">
        <f>TEXT(Table1[[#This Row],[Date ]],"YYYY")</f>
        <v>2024</v>
      </c>
      <c r="F148" t="s">
        <v>13</v>
      </c>
      <c r="G148" s="2">
        <v>1089</v>
      </c>
      <c r="H148" s="2">
        <v>1097.95</v>
      </c>
      <c r="I148" s="2">
        <v>1080</v>
      </c>
      <c r="J148" s="2">
        <v>1087.9000000000001</v>
      </c>
      <c r="K148" s="2">
        <v>1090.3499999999999</v>
      </c>
      <c r="L148" s="2">
        <v>1095.55</v>
      </c>
      <c r="M148" s="2">
        <v>1089.9000000000001</v>
      </c>
      <c r="N148" s="2">
        <v>1269</v>
      </c>
      <c r="O148" s="2">
        <v>784.45</v>
      </c>
      <c r="P148" s="2">
        <v>981637</v>
      </c>
      <c r="Q148" s="2">
        <v>49049</v>
      </c>
    </row>
    <row r="149" spans="1:17" x14ac:dyDescent="0.25">
      <c r="A149" s="1">
        <v>45439</v>
      </c>
      <c r="B149" s="1" t="str">
        <f>TEXT(Table1[[#This Row],[Date ]],"dddd")</f>
        <v>Monday</v>
      </c>
      <c r="C149" s="1" t="str">
        <f>TEXT(Table1[[#This Row],[Date ]],"mmmm")</f>
        <v>May</v>
      </c>
      <c r="D149" s="1" t="str">
        <f>"Q"&amp;ROUNDUP(MONTH(Table1[[#This Row],[Date ]])/3,0)</f>
        <v>Q2</v>
      </c>
      <c r="E149" s="1" t="str">
        <f>TEXT(Table1[[#This Row],[Date ]],"YYYY")</f>
        <v>2024</v>
      </c>
      <c r="F149" t="s">
        <v>13</v>
      </c>
      <c r="G149" s="2">
        <v>1099</v>
      </c>
      <c r="H149" s="2">
        <v>1110</v>
      </c>
      <c r="I149" s="2">
        <v>1086.6500000000001</v>
      </c>
      <c r="J149" s="2">
        <v>1098.25</v>
      </c>
      <c r="K149" s="2">
        <v>1087.05</v>
      </c>
      <c r="L149" s="2">
        <v>1087.9000000000001</v>
      </c>
      <c r="M149" s="2">
        <v>1098.1400000000001</v>
      </c>
      <c r="N149" s="2">
        <v>1269</v>
      </c>
      <c r="O149" s="2">
        <v>784.45</v>
      </c>
      <c r="P149" s="2">
        <v>1881215</v>
      </c>
      <c r="Q149" s="2">
        <v>46573</v>
      </c>
    </row>
    <row r="150" spans="1:17" x14ac:dyDescent="0.25">
      <c r="A150" s="1">
        <v>45436</v>
      </c>
      <c r="B150" s="1" t="str">
        <f>TEXT(Table1[[#This Row],[Date ]],"dddd")</f>
        <v>Friday</v>
      </c>
      <c r="C150" s="1" t="str">
        <f>TEXT(Table1[[#This Row],[Date ]],"mmmm")</f>
        <v>May</v>
      </c>
      <c r="D150" s="1" t="str">
        <f>"Q"&amp;ROUNDUP(MONTH(Table1[[#This Row],[Date ]])/3,0)</f>
        <v>Q2</v>
      </c>
      <c r="E150" s="1" t="str">
        <f>TEXT(Table1[[#This Row],[Date ]],"YYYY")</f>
        <v>2024</v>
      </c>
      <c r="F150" t="s">
        <v>13</v>
      </c>
      <c r="G150" s="2">
        <v>1111</v>
      </c>
      <c r="H150" s="2">
        <v>1111</v>
      </c>
      <c r="I150" s="2">
        <v>1096</v>
      </c>
      <c r="J150" s="2">
        <v>1117.95</v>
      </c>
      <c r="K150" s="2">
        <v>1099.05</v>
      </c>
      <c r="L150" s="2">
        <v>1098.25</v>
      </c>
      <c r="M150" s="2">
        <v>1102.6600000000001</v>
      </c>
      <c r="N150" s="2">
        <v>1269</v>
      </c>
      <c r="O150" s="2">
        <v>760.2</v>
      </c>
      <c r="P150" s="2">
        <v>1424791</v>
      </c>
      <c r="Q150" s="2">
        <v>51532</v>
      </c>
    </row>
    <row r="151" spans="1:17" x14ac:dyDescent="0.25">
      <c r="A151" s="1">
        <v>45435</v>
      </c>
      <c r="B151" s="1" t="str">
        <f>TEXT(Table1[[#This Row],[Date ]],"dddd")</f>
        <v>Thursday</v>
      </c>
      <c r="C151" s="1" t="str">
        <f>TEXT(Table1[[#This Row],[Date ]],"mmmm")</f>
        <v>May</v>
      </c>
      <c r="D151" s="1" t="str">
        <f>"Q"&amp;ROUNDUP(MONTH(Table1[[#This Row],[Date ]])/3,0)</f>
        <v>Q2</v>
      </c>
      <c r="E151" s="1" t="str">
        <f>TEXT(Table1[[#This Row],[Date ]],"YYYY")</f>
        <v>2024</v>
      </c>
      <c r="F151" t="s">
        <v>13</v>
      </c>
      <c r="G151" s="2">
        <v>1127.45</v>
      </c>
      <c r="H151" s="2">
        <v>1131.2</v>
      </c>
      <c r="I151" s="2">
        <v>1104</v>
      </c>
      <c r="J151" s="2">
        <v>1120.3499999999999</v>
      </c>
      <c r="K151" s="2">
        <v>1119.45</v>
      </c>
      <c r="L151" s="2">
        <v>1117.95</v>
      </c>
      <c r="M151" s="2">
        <v>1116.96</v>
      </c>
      <c r="N151" s="2">
        <v>1269</v>
      </c>
      <c r="O151" s="2">
        <v>760.2</v>
      </c>
      <c r="P151" s="2">
        <v>2087340</v>
      </c>
      <c r="Q151" s="2">
        <v>93238</v>
      </c>
    </row>
    <row r="152" spans="1:17" x14ac:dyDescent="0.25">
      <c r="A152" s="1">
        <v>45434</v>
      </c>
      <c r="B152" s="1" t="str">
        <f>TEXT(Table1[[#This Row],[Date ]],"dddd")</f>
        <v>Wednesday</v>
      </c>
      <c r="C152" s="1" t="str">
        <f>TEXT(Table1[[#This Row],[Date ]],"mmmm")</f>
        <v>May</v>
      </c>
      <c r="D152" s="1" t="str">
        <f>"Q"&amp;ROUNDUP(MONTH(Table1[[#This Row],[Date ]])/3,0)</f>
        <v>Q2</v>
      </c>
      <c r="E152" s="1" t="str">
        <f>TEXT(Table1[[#This Row],[Date ]],"YYYY")</f>
        <v>2024</v>
      </c>
      <c r="F152" t="s">
        <v>13</v>
      </c>
      <c r="G152" s="2">
        <v>1100</v>
      </c>
      <c r="H152" s="2">
        <v>1122</v>
      </c>
      <c r="I152" s="2">
        <v>1093.95</v>
      </c>
      <c r="J152" s="2">
        <v>1093.95</v>
      </c>
      <c r="K152" s="2">
        <v>1121.4000000000001</v>
      </c>
      <c r="L152" s="2">
        <v>1120.3499999999999</v>
      </c>
      <c r="M152" s="2">
        <v>1112.81</v>
      </c>
      <c r="N152" s="2">
        <v>1269</v>
      </c>
      <c r="O152" s="2">
        <v>760.2</v>
      </c>
      <c r="P152" s="2">
        <v>2032291</v>
      </c>
      <c r="Q152" s="2">
        <v>104452</v>
      </c>
    </row>
    <row r="153" spans="1:17" x14ac:dyDescent="0.25">
      <c r="A153" s="1">
        <v>45433</v>
      </c>
      <c r="B153" s="1" t="str">
        <f>TEXT(Table1[[#This Row],[Date ]],"dddd")</f>
        <v>Tuesday</v>
      </c>
      <c r="C153" s="1" t="str">
        <f>TEXT(Table1[[#This Row],[Date ]],"mmmm")</f>
        <v>May</v>
      </c>
      <c r="D153" s="1" t="str">
        <f>"Q"&amp;ROUNDUP(MONTH(Table1[[#This Row],[Date ]])/3,0)</f>
        <v>Q2</v>
      </c>
      <c r="E153" s="1" t="str">
        <f>TEXT(Table1[[#This Row],[Date ]],"YYYY")</f>
        <v>2024</v>
      </c>
      <c r="F153" t="s">
        <v>13</v>
      </c>
      <c r="G153" s="2">
        <v>1089</v>
      </c>
      <c r="H153" s="2">
        <v>1097.5999999999999</v>
      </c>
      <c r="I153" s="2">
        <v>1088.95</v>
      </c>
      <c r="J153" s="2">
        <v>1095.2</v>
      </c>
      <c r="K153" s="2">
        <v>1093</v>
      </c>
      <c r="L153" s="2">
        <v>1093.95</v>
      </c>
      <c r="M153" s="2">
        <v>1093.7</v>
      </c>
      <c r="N153" s="2">
        <v>1269</v>
      </c>
      <c r="O153" s="2">
        <v>760.2</v>
      </c>
      <c r="P153" s="2">
        <v>906092</v>
      </c>
      <c r="Q153" s="2">
        <v>60239</v>
      </c>
    </row>
    <row r="154" spans="1:17" x14ac:dyDescent="0.25">
      <c r="A154" s="1">
        <v>45430</v>
      </c>
      <c r="B154" s="1" t="str">
        <f>TEXT(Table1[[#This Row],[Date ]],"dddd")</f>
        <v>Saturday</v>
      </c>
      <c r="C154" s="1" t="str">
        <f>TEXT(Table1[[#This Row],[Date ]],"mmmm")</f>
        <v>May</v>
      </c>
      <c r="D154" s="1" t="str">
        <f>"Q"&amp;ROUNDUP(MONTH(Table1[[#This Row],[Date ]])/3,0)</f>
        <v>Q2</v>
      </c>
      <c r="E154" s="1" t="str">
        <f>TEXT(Table1[[#This Row],[Date ]],"YYYY")</f>
        <v>2024</v>
      </c>
      <c r="F154" t="s">
        <v>13</v>
      </c>
      <c r="G154" s="2">
        <v>1095</v>
      </c>
      <c r="H154" s="2">
        <v>1098.25</v>
      </c>
      <c r="I154" s="2">
        <v>1090.25</v>
      </c>
      <c r="J154" s="2">
        <v>1095.2</v>
      </c>
      <c r="K154" s="2">
        <v>1095</v>
      </c>
      <c r="L154" s="2">
        <v>1095.2</v>
      </c>
      <c r="M154" s="2">
        <v>1094.77</v>
      </c>
      <c r="N154" s="2">
        <v>1269</v>
      </c>
      <c r="O154" s="2">
        <v>756.45</v>
      </c>
      <c r="P154" s="2">
        <v>70507</v>
      </c>
      <c r="Q154" s="2">
        <v>4162</v>
      </c>
    </row>
    <row r="155" spans="1:17" x14ac:dyDescent="0.25">
      <c r="A155" s="1">
        <v>45429</v>
      </c>
      <c r="B155" s="1" t="str">
        <f>TEXT(Table1[[#This Row],[Date ]],"dddd")</f>
        <v>Friday</v>
      </c>
      <c r="C155" s="1" t="str">
        <f>TEXT(Table1[[#This Row],[Date ]],"mmmm")</f>
        <v>May</v>
      </c>
      <c r="D155" s="1" t="str">
        <f>"Q"&amp;ROUNDUP(MONTH(Table1[[#This Row],[Date ]])/3,0)</f>
        <v>Q2</v>
      </c>
      <c r="E155" s="1" t="str">
        <f>TEXT(Table1[[#This Row],[Date ]],"YYYY")</f>
        <v>2024</v>
      </c>
      <c r="F155" t="s">
        <v>13</v>
      </c>
      <c r="G155" s="2">
        <v>1093</v>
      </c>
      <c r="H155" s="2">
        <v>1101.2</v>
      </c>
      <c r="I155" s="2">
        <v>1089.1500000000001</v>
      </c>
      <c r="J155" s="2">
        <v>1099.75</v>
      </c>
      <c r="K155" s="2">
        <v>1096</v>
      </c>
      <c r="L155" s="2">
        <v>1095.2</v>
      </c>
      <c r="M155" s="2">
        <v>1094.95</v>
      </c>
      <c r="N155" s="2">
        <v>1269</v>
      </c>
      <c r="O155" s="2">
        <v>756.45</v>
      </c>
      <c r="P155" s="2">
        <v>1069069</v>
      </c>
      <c r="Q155" s="2">
        <v>58940</v>
      </c>
    </row>
    <row r="156" spans="1:17" x14ac:dyDescent="0.25">
      <c r="A156" s="1">
        <v>45428</v>
      </c>
      <c r="B156" s="1" t="str">
        <f>TEXT(Table1[[#This Row],[Date ]],"dddd")</f>
        <v>Thursday</v>
      </c>
      <c r="C156" s="1" t="str">
        <f>TEXT(Table1[[#This Row],[Date ]],"mmmm")</f>
        <v>May</v>
      </c>
      <c r="D156" s="1" t="str">
        <f>"Q"&amp;ROUNDUP(MONTH(Table1[[#This Row],[Date ]])/3,0)</f>
        <v>Q2</v>
      </c>
      <c r="E156" s="1" t="str">
        <f>TEXT(Table1[[#This Row],[Date ]],"YYYY")</f>
        <v>2024</v>
      </c>
      <c r="F156" t="s">
        <v>13</v>
      </c>
      <c r="G156" s="2">
        <v>1071</v>
      </c>
      <c r="H156" s="2">
        <v>1102.55</v>
      </c>
      <c r="I156" s="2">
        <v>1057.8499999999999</v>
      </c>
      <c r="J156" s="2">
        <v>1068.9000000000001</v>
      </c>
      <c r="K156" s="2">
        <v>1098.3499999999999</v>
      </c>
      <c r="L156" s="2">
        <v>1099.75</v>
      </c>
      <c r="M156" s="2">
        <v>1077.3800000000001</v>
      </c>
      <c r="N156" s="2">
        <v>1269</v>
      </c>
      <c r="O156" s="2">
        <v>756.45</v>
      </c>
      <c r="P156" s="2">
        <v>2665288</v>
      </c>
      <c r="Q156" s="2">
        <v>175300</v>
      </c>
    </row>
    <row r="157" spans="1:17" x14ac:dyDescent="0.25">
      <c r="A157" s="1">
        <v>45427</v>
      </c>
      <c r="B157" s="1" t="str">
        <f>TEXT(Table1[[#This Row],[Date ]],"dddd")</f>
        <v>Wednesday</v>
      </c>
      <c r="C157" s="1" t="str">
        <f>TEXT(Table1[[#This Row],[Date ]],"mmmm")</f>
        <v>May</v>
      </c>
      <c r="D157" s="1" t="str">
        <f>"Q"&amp;ROUNDUP(MONTH(Table1[[#This Row],[Date ]])/3,0)</f>
        <v>Q2</v>
      </c>
      <c r="E157" s="1" t="str">
        <f>TEXT(Table1[[#This Row],[Date ]],"YYYY")</f>
        <v>2024</v>
      </c>
      <c r="F157" t="s">
        <v>13</v>
      </c>
      <c r="G157" s="2">
        <v>1086</v>
      </c>
      <c r="H157" s="2">
        <v>1090.8499999999999</v>
      </c>
      <c r="I157" s="2">
        <v>1056</v>
      </c>
      <c r="J157" s="2">
        <v>1085.45</v>
      </c>
      <c r="K157" s="2">
        <v>1070</v>
      </c>
      <c r="L157" s="2">
        <v>1068.9000000000001</v>
      </c>
      <c r="M157" s="2">
        <v>1075.31</v>
      </c>
      <c r="N157" s="2">
        <v>1269</v>
      </c>
      <c r="O157" s="2">
        <v>756.45</v>
      </c>
      <c r="P157" s="2">
        <v>1920081</v>
      </c>
      <c r="Q157" s="2">
        <v>82521</v>
      </c>
    </row>
    <row r="158" spans="1:17" x14ac:dyDescent="0.25">
      <c r="A158" s="1">
        <v>45426</v>
      </c>
      <c r="B158" s="1" t="str">
        <f>TEXT(Table1[[#This Row],[Date ]],"dddd")</f>
        <v>Tuesday</v>
      </c>
      <c r="C158" s="1" t="str">
        <f>TEXT(Table1[[#This Row],[Date ]],"mmmm")</f>
        <v>May</v>
      </c>
      <c r="D158" s="1" t="str">
        <f>"Q"&amp;ROUNDUP(MONTH(Table1[[#This Row],[Date ]])/3,0)</f>
        <v>Q2</v>
      </c>
      <c r="E158" s="1" t="str">
        <f>TEXT(Table1[[#This Row],[Date ]],"YYYY")</f>
        <v>2024</v>
      </c>
      <c r="F158" t="s">
        <v>13</v>
      </c>
      <c r="G158" s="2">
        <v>1096</v>
      </c>
      <c r="H158" s="2">
        <v>1098.4000000000001</v>
      </c>
      <c r="I158" s="2">
        <v>1082.2</v>
      </c>
      <c r="J158" s="2">
        <v>1096.95</v>
      </c>
      <c r="K158" s="2">
        <v>1086</v>
      </c>
      <c r="L158" s="2">
        <v>1085.45</v>
      </c>
      <c r="M158" s="2">
        <v>1089</v>
      </c>
      <c r="N158" s="2">
        <v>1269</v>
      </c>
      <c r="O158" s="2">
        <v>756.45</v>
      </c>
      <c r="P158" s="2">
        <v>1194960</v>
      </c>
      <c r="Q158" s="2">
        <v>57857</v>
      </c>
    </row>
    <row r="159" spans="1:17" x14ac:dyDescent="0.25">
      <c r="A159" s="1">
        <v>45425</v>
      </c>
      <c r="B159" s="1" t="str">
        <f>TEXT(Table1[[#This Row],[Date ]],"dddd")</f>
        <v>Monday</v>
      </c>
      <c r="C159" s="1" t="str">
        <f>TEXT(Table1[[#This Row],[Date ]],"mmmm")</f>
        <v>May</v>
      </c>
      <c r="D159" s="1" t="str">
        <f>"Q"&amp;ROUNDUP(MONTH(Table1[[#This Row],[Date ]])/3,0)</f>
        <v>Q2</v>
      </c>
      <c r="E159" s="1" t="str">
        <f>TEXT(Table1[[#This Row],[Date ]],"YYYY")</f>
        <v>2024</v>
      </c>
      <c r="F159" t="s">
        <v>13</v>
      </c>
      <c r="G159" s="2">
        <v>1086.0999999999999</v>
      </c>
      <c r="H159" s="2">
        <v>1101</v>
      </c>
      <c r="I159" s="2">
        <v>1076.05</v>
      </c>
      <c r="J159" s="2">
        <v>1090.95</v>
      </c>
      <c r="K159" s="2">
        <v>1096</v>
      </c>
      <c r="L159" s="2">
        <v>1096.95</v>
      </c>
      <c r="M159" s="2">
        <v>1088.29</v>
      </c>
      <c r="N159" s="2">
        <v>1269</v>
      </c>
      <c r="O159" s="2">
        <v>756.45</v>
      </c>
      <c r="P159" s="2">
        <v>933422</v>
      </c>
      <c r="Q159" s="2">
        <v>63869</v>
      </c>
    </row>
    <row r="160" spans="1:17" x14ac:dyDescent="0.25">
      <c r="A160" s="1">
        <v>45422</v>
      </c>
      <c r="B160" s="1" t="str">
        <f>TEXT(Table1[[#This Row],[Date ]],"dddd")</f>
        <v>Friday</v>
      </c>
      <c r="C160" s="1" t="str">
        <f>TEXT(Table1[[#This Row],[Date ]],"mmmm")</f>
        <v>May</v>
      </c>
      <c r="D160" s="1" t="str">
        <f>"Q"&amp;ROUNDUP(MONTH(Table1[[#This Row],[Date ]])/3,0)</f>
        <v>Q2</v>
      </c>
      <c r="E160" s="1" t="str">
        <f>TEXT(Table1[[#This Row],[Date ]],"YYYY")</f>
        <v>2024</v>
      </c>
      <c r="F160" t="s">
        <v>13</v>
      </c>
      <c r="G160" s="2">
        <v>1087.95</v>
      </c>
      <c r="H160" s="2">
        <v>1093.95</v>
      </c>
      <c r="I160" s="2">
        <v>1067.6500000000001</v>
      </c>
      <c r="J160" s="2">
        <v>1085.05</v>
      </c>
      <c r="K160" s="2">
        <v>1089</v>
      </c>
      <c r="L160" s="2">
        <v>1090.95</v>
      </c>
      <c r="M160" s="2">
        <v>1085.1300000000001</v>
      </c>
      <c r="N160" s="2">
        <v>1269</v>
      </c>
      <c r="O160" s="2">
        <v>756.45</v>
      </c>
      <c r="P160" s="2">
        <v>1080599</v>
      </c>
      <c r="Q160" s="2">
        <v>60735</v>
      </c>
    </row>
    <row r="161" spans="1:17" x14ac:dyDescent="0.25">
      <c r="A161" s="1">
        <v>45421</v>
      </c>
      <c r="B161" s="1" t="str">
        <f>TEXT(Table1[[#This Row],[Date ]],"dddd")</f>
        <v>Thursday</v>
      </c>
      <c r="C161" s="1" t="str">
        <f>TEXT(Table1[[#This Row],[Date ]],"mmmm")</f>
        <v>May</v>
      </c>
      <c r="D161" s="1" t="str">
        <f>"Q"&amp;ROUNDUP(MONTH(Table1[[#This Row],[Date ]])/3,0)</f>
        <v>Q2</v>
      </c>
      <c r="E161" s="1" t="str">
        <f>TEXT(Table1[[#This Row],[Date ]],"YYYY")</f>
        <v>2024</v>
      </c>
      <c r="F161" t="s">
        <v>13</v>
      </c>
      <c r="G161" s="2">
        <v>1114</v>
      </c>
      <c r="H161" s="2">
        <v>1114.7</v>
      </c>
      <c r="I161" s="2">
        <v>1078</v>
      </c>
      <c r="J161" s="2">
        <v>1115.05</v>
      </c>
      <c r="K161" s="2">
        <v>1083</v>
      </c>
      <c r="L161" s="2">
        <v>1085.05</v>
      </c>
      <c r="M161" s="2">
        <v>1092.22</v>
      </c>
      <c r="N161" s="2">
        <v>1269</v>
      </c>
      <c r="O161" s="2">
        <v>756.45</v>
      </c>
      <c r="P161" s="2">
        <v>1743688</v>
      </c>
      <c r="Q161" s="2">
        <v>103352</v>
      </c>
    </row>
    <row r="162" spans="1:17" x14ac:dyDescent="0.25">
      <c r="A162" s="1">
        <v>45420</v>
      </c>
      <c r="B162" s="1" t="str">
        <f>TEXT(Table1[[#This Row],[Date ]],"dddd")</f>
        <v>Wednesday</v>
      </c>
      <c r="C162" s="1" t="str">
        <f>TEXT(Table1[[#This Row],[Date ]],"mmmm")</f>
        <v>May</v>
      </c>
      <c r="D162" s="1" t="str">
        <f>"Q"&amp;ROUNDUP(MONTH(Table1[[#This Row],[Date ]])/3,0)</f>
        <v>Q2</v>
      </c>
      <c r="E162" s="1" t="str">
        <f>TEXT(Table1[[#This Row],[Date ]],"YYYY")</f>
        <v>2024</v>
      </c>
      <c r="F162" t="s">
        <v>13</v>
      </c>
      <c r="G162" s="2">
        <v>1102.4000000000001</v>
      </c>
      <c r="H162" s="2">
        <v>1117.8499999999999</v>
      </c>
      <c r="I162" s="2">
        <v>1095.1500000000001</v>
      </c>
      <c r="J162" s="2">
        <v>1099.4000000000001</v>
      </c>
      <c r="K162" s="2">
        <v>1114</v>
      </c>
      <c r="L162" s="2">
        <v>1115.05</v>
      </c>
      <c r="M162" s="2">
        <v>1111.2</v>
      </c>
      <c r="N162" s="2">
        <v>1269</v>
      </c>
      <c r="O162" s="2">
        <v>756.45</v>
      </c>
      <c r="P162" s="2">
        <v>1071294</v>
      </c>
      <c r="Q162" s="2">
        <v>53237</v>
      </c>
    </row>
    <row r="163" spans="1:17" x14ac:dyDescent="0.25">
      <c r="A163" s="1">
        <v>45419</v>
      </c>
      <c r="B163" s="1" t="str">
        <f>TEXT(Table1[[#This Row],[Date ]],"dddd")</f>
        <v>Tuesday</v>
      </c>
      <c r="C163" s="1" t="str">
        <f>TEXT(Table1[[#This Row],[Date ]],"mmmm")</f>
        <v>May</v>
      </c>
      <c r="D163" s="1" t="str">
        <f>"Q"&amp;ROUNDUP(MONTH(Table1[[#This Row],[Date ]])/3,0)</f>
        <v>Q2</v>
      </c>
      <c r="E163" s="1" t="str">
        <f>TEXT(Table1[[#This Row],[Date ]],"YYYY")</f>
        <v>2024</v>
      </c>
      <c r="F163" t="s">
        <v>13</v>
      </c>
      <c r="G163" s="2">
        <v>1095.05</v>
      </c>
      <c r="H163" s="2">
        <v>1121.55</v>
      </c>
      <c r="I163" s="2">
        <v>1090.0999999999999</v>
      </c>
      <c r="J163" s="2">
        <v>1098.1500000000001</v>
      </c>
      <c r="K163" s="2">
        <v>1099</v>
      </c>
      <c r="L163" s="2">
        <v>1099.4000000000001</v>
      </c>
      <c r="M163" s="2">
        <v>1104.8599999999999</v>
      </c>
      <c r="N163" s="2">
        <v>1269</v>
      </c>
      <c r="O163" s="2">
        <v>756.45</v>
      </c>
      <c r="P163" s="2">
        <v>2614541</v>
      </c>
      <c r="Q163" s="2">
        <v>112589</v>
      </c>
    </row>
    <row r="164" spans="1:17" x14ac:dyDescent="0.25">
      <c r="A164" s="1">
        <v>45418</v>
      </c>
      <c r="B164" s="1" t="str">
        <f>TEXT(Table1[[#This Row],[Date ]],"dddd")</f>
        <v>Monday</v>
      </c>
      <c r="C164" s="1" t="str">
        <f>TEXT(Table1[[#This Row],[Date ]],"mmmm")</f>
        <v>May</v>
      </c>
      <c r="D164" s="1" t="str">
        <f>"Q"&amp;ROUNDUP(MONTH(Table1[[#This Row],[Date ]])/3,0)</f>
        <v>Q2</v>
      </c>
      <c r="E164" s="1" t="str">
        <f>TEXT(Table1[[#This Row],[Date ]],"YYYY")</f>
        <v>2024</v>
      </c>
      <c r="F164" t="s">
        <v>13</v>
      </c>
      <c r="G164" s="2">
        <v>1105</v>
      </c>
      <c r="H164" s="2">
        <v>1109.6500000000001</v>
      </c>
      <c r="I164" s="2">
        <v>1090.05</v>
      </c>
      <c r="J164" s="2">
        <v>1094.3</v>
      </c>
      <c r="K164" s="2">
        <v>1099</v>
      </c>
      <c r="L164" s="2">
        <v>1098.1500000000001</v>
      </c>
      <c r="M164" s="2">
        <v>1100.01</v>
      </c>
      <c r="N164" s="2">
        <v>1269</v>
      </c>
      <c r="O164" s="2">
        <v>756.45</v>
      </c>
      <c r="P164" s="2">
        <v>1076304</v>
      </c>
      <c r="Q164" s="2">
        <v>49994</v>
      </c>
    </row>
    <row r="165" spans="1:17" x14ac:dyDescent="0.25">
      <c r="A165" s="1">
        <v>45415</v>
      </c>
      <c r="B165" s="1" t="str">
        <f>TEXT(Table1[[#This Row],[Date ]],"dddd")</f>
        <v>Friday</v>
      </c>
      <c r="C165" s="1" t="str">
        <f>TEXT(Table1[[#This Row],[Date ]],"mmmm")</f>
        <v>May</v>
      </c>
      <c r="D165" s="1" t="str">
        <f>"Q"&amp;ROUNDUP(MONTH(Table1[[#This Row],[Date ]])/3,0)</f>
        <v>Q2</v>
      </c>
      <c r="E165" s="1" t="str">
        <f>TEXT(Table1[[#This Row],[Date ]],"YYYY")</f>
        <v>2024</v>
      </c>
      <c r="F165" t="s">
        <v>13</v>
      </c>
      <c r="G165" s="2">
        <v>1095</v>
      </c>
      <c r="H165" s="2">
        <v>1114.9000000000001</v>
      </c>
      <c r="I165" s="2">
        <v>1089.8</v>
      </c>
      <c r="J165" s="2">
        <v>1091.1500000000001</v>
      </c>
      <c r="K165" s="2">
        <v>1095</v>
      </c>
      <c r="L165" s="2">
        <v>1094.3</v>
      </c>
      <c r="M165" s="2">
        <v>1103.27</v>
      </c>
      <c r="N165" s="2">
        <v>1269</v>
      </c>
      <c r="O165" s="2">
        <v>756.45</v>
      </c>
      <c r="P165" s="2">
        <v>2935813</v>
      </c>
      <c r="Q165" s="2">
        <v>75566</v>
      </c>
    </row>
    <row r="166" spans="1:17" x14ac:dyDescent="0.25">
      <c r="A166" s="1">
        <v>45414</v>
      </c>
      <c r="B166" s="1" t="str">
        <f>TEXT(Table1[[#This Row],[Date ]],"dddd")</f>
        <v>Thursday</v>
      </c>
      <c r="C166" s="1" t="str">
        <f>TEXT(Table1[[#This Row],[Date ]],"mmmm")</f>
        <v>May</v>
      </c>
      <c r="D166" s="1" t="str">
        <f>"Q"&amp;ROUNDUP(MONTH(Table1[[#This Row],[Date ]])/3,0)</f>
        <v>Q2</v>
      </c>
      <c r="E166" s="1" t="str">
        <f>TEXT(Table1[[#This Row],[Date ]],"YYYY")</f>
        <v>2024</v>
      </c>
      <c r="F166" t="s">
        <v>13</v>
      </c>
      <c r="G166" s="2">
        <v>1114</v>
      </c>
      <c r="H166" s="2">
        <v>1114</v>
      </c>
      <c r="I166" s="2">
        <v>1081.0999999999999</v>
      </c>
      <c r="J166" s="2">
        <v>1108.3499999999999</v>
      </c>
      <c r="K166" s="2">
        <v>1092.45</v>
      </c>
      <c r="L166" s="2">
        <v>1091.1500000000001</v>
      </c>
      <c r="M166" s="2">
        <v>1093.32</v>
      </c>
      <c r="N166" s="2">
        <v>1269</v>
      </c>
      <c r="O166" s="2">
        <v>756.45</v>
      </c>
      <c r="P166" s="2">
        <v>3423995</v>
      </c>
      <c r="Q166" s="2">
        <v>166178</v>
      </c>
    </row>
    <row r="167" spans="1:17" x14ac:dyDescent="0.25">
      <c r="A167" s="1">
        <v>45412</v>
      </c>
      <c r="B167" s="1" t="str">
        <f>TEXT(Table1[[#This Row],[Date ]],"dddd")</f>
        <v>Tuesday</v>
      </c>
      <c r="C167" s="1" t="str">
        <f>TEXT(Table1[[#This Row],[Date ]],"mmmm")</f>
        <v>April</v>
      </c>
      <c r="D167" s="1" t="str">
        <f>"Q"&amp;ROUNDUP(MONTH(Table1[[#This Row],[Date ]])/3,0)</f>
        <v>Q2</v>
      </c>
      <c r="E167" s="1" t="str">
        <f>TEXT(Table1[[#This Row],[Date ]],"YYYY")</f>
        <v>2024</v>
      </c>
      <c r="F167" t="s">
        <v>13</v>
      </c>
      <c r="G167" s="2">
        <v>1099.9000000000001</v>
      </c>
      <c r="H167" s="2">
        <v>1114.25</v>
      </c>
      <c r="I167" s="2">
        <v>1095.6500000000001</v>
      </c>
      <c r="J167" s="2">
        <v>1098.5</v>
      </c>
      <c r="K167" s="2">
        <v>1107.55</v>
      </c>
      <c r="L167" s="2">
        <v>1108.3499999999999</v>
      </c>
      <c r="M167" s="2">
        <v>1107.77</v>
      </c>
      <c r="N167" s="2">
        <v>1269</v>
      </c>
      <c r="O167" s="2">
        <v>756.45</v>
      </c>
      <c r="P167" s="2">
        <v>2504796</v>
      </c>
      <c r="Q167" s="2">
        <v>74802</v>
      </c>
    </row>
    <row r="168" spans="1:17" x14ac:dyDescent="0.25">
      <c r="A168" s="1">
        <v>45411</v>
      </c>
      <c r="B168" s="1" t="str">
        <f>TEXT(Table1[[#This Row],[Date ]],"dddd")</f>
        <v>Monday</v>
      </c>
      <c r="C168" s="1" t="str">
        <f>TEXT(Table1[[#This Row],[Date ]],"mmmm")</f>
        <v>April</v>
      </c>
      <c r="D168" s="1" t="str">
        <f>"Q"&amp;ROUNDUP(MONTH(Table1[[#This Row],[Date ]])/3,0)</f>
        <v>Q2</v>
      </c>
      <c r="E168" s="1" t="str">
        <f>TEXT(Table1[[#This Row],[Date ]],"YYYY")</f>
        <v>2024</v>
      </c>
      <c r="F168" t="s">
        <v>13</v>
      </c>
      <c r="G168" s="2">
        <v>1108.9000000000001</v>
      </c>
      <c r="H168" s="2">
        <v>1110.4000000000001</v>
      </c>
      <c r="I168" s="2">
        <v>1088.9000000000001</v>
      </c>
      <c r="J168" s="2">
        <v>1102.6500000000001</v>
      </c>
      <c r="K168" s="2">
        <v>1100.4000000000001</v>
      </c>
      <c r="L168" s="2">
        <v>1098.5</v>
      </c>
      <c r="M168" s="2">
        <v>1096.6099999999999</v>
      </c>
      <c r="N168" s="2">
        <v>1269</v>
      </c>
      <c r="O168" s="2">
        <v>756.45</v>
      </c>
      <c r="P168" s="2">
        <v>2254895</v>
      </c>
      <c r="Q168" s="2">
        <v>95386</v>
      </c>
    </row>
    <row r="169" spans="1:17" x14ac:dyDescent="0.25">
      <c r="A169" s="1">
        <v>45408</v>
      </c>
      <c r="B169" s="1" t="str">
        <f>TEXT(Table1[[#This Row],[Date ]],"dddd")</f>
        <v>Friday</v>
      </c>
      <c r="C169" s="1" t="str">
        <f>TEXT(Table1[[#This Row],[Date ]],"mmmm")</f>
        <v>April</v>
      </c>
      <c r="D169" s="1" t="str">
        <f>"Q"&amp;ROUNDUP(MONTH(Table1[[#This Row],[Date ]])/3,0)</f>
        <v>Q2</v>
      </c>
      <c r="E169" s="1" t="str">
        <f>TEXT(Table1[[#This Row],[Date ]],"YYYY")</f>
        <v>2024</v>
      </c>
      <c r="F169" t="s">
        <v>13</v>
      </c>
      <c r="G169" s="2">
        <v>1111.8</v>
      </c>
      <c r="H169" s="2">
        <v>1111.8</v>
      </c>
      <c r="I169" s="2">
        <v>1084.05</v>
      </c>
      <c r="J169" s="2">
        <v>1106.25</v>
      </c>
      <c r="K169" s="2">
        <v>1100.75</v>
      </c>
      <c r="L169" s="2">
        <v>1102.6500000000001</v>
      </c>
      <c r="M169" s="2">
        <v>1097.6199999999999</v>
      </c>
      <c r="N169" s="2">
        <v>1269</v>
      </c>
      <c r="O169" s="2">
        <v>706</v>
      </c>
      <c r="P169" s="2">
        <v>3426210</v>
      </c>
      <c r="Q169" s="2">
        <v>133419</v>
      </c>
    </row>
    <row r="170" spans="1:17" x14ac:dyDescent="0.25">
      <c r="A170" s="1">
        <v>45407</v>
      </c>
      <c r="B170" s="1" t="str">
        <f>TEXT(Table1[[#This Row],[Date ]],"dddd")</f>
        <v>Thursday</v>
      </c>
      <c r="C170" s="1" t="str">
        <f>TEXT(Table1[[#This Row],[Date ]],"mmmm")</f>
        <v>April</v>
      </c>
      <c r="D170" s="1" t="str">
        <f>"Q"&amp;ROUNDUP(MONTH(Table1[[#This Row],[Date ]])/3,0)</f>
        <v>Q2</v>
      </c>
      <c r="E170" s="1" t="str">
        <f>TEXT(Table1[[#This Row],[Date ]],"YYYY")</f>
        <v>2024</v>
      </c>
      <c r="F170" t="s">
        <v>13</v>
      </c>
      <c r="G170" s="2">
        <v>1116</v>
      </c>
      <c r="H170" s="2">
        <v>1116</v>
      </c>
      <c r="I170" s="2">
        <v>1077.4000000000001</v>
      </c>
      <c r="J170" s="2">
        <v>1110.1500000000001</v>
      </c>
      <c r="K170" s="2">
        <v>1104.8499999999999</v>
      </c>
      <c r="L170" s="2">
        <v>1106.25</v>
      </c>
      <c r="M170" s="2">
        <v>1094.8900000000001</v>
      </c>
      <c r="N170" s="2">
        <v>1269</v>
      </c>
      <c r="O170" s="2">
        <v>706</v>
      </c>
      <c r="P170" s="2">
        <v>6233672</v>
      </c>
      <c r="Q170" s="2">
        <v>273667</v>
      </c>
    </row>
    <row r="171" spans="1:17" x14ac:dyDescent="0.25">
      <c r="A171" s="1">
        <v>45406</v>
      </c>
      <c r="B171" s="1" t="str">
        <f>TEXT(Table1[[#This Row],[Date ]],"dddd")</f>
        <v>Wednesday</v>
      </c>
      <c r="C171" s="1" t="str">
        <f>TEXT(Table1[[#This Row],[Date ]],"mmmm")</f>
        <v>April</v>
      </c>
      <c r="D171" s="1" t="str">
        <f>"Q"&amp;ROUNDUP(MONTH(Table1[[#This Row],[Date ]])/3,0)</f>
        <v>Q2</v>
      </c>
      <c r="E171" s="1" t="str">
        <f>TEXT(Table1[[#This Row],[Date ]],"YYYY")</f>
        <v>2024</v>
      </c>
      <c r="F171" t="s">
        <v>13</v>
      </c>
      <c r="G171" s="2">
        <v>1106</v>
      </c>
      <c r="H171" s="2">
        <v>1137.7</v>
      </c>
      <c r="I171" s="2">
        <v>1104</v>
      </c>
      <c r="J171" s="2">
        <v>1173.3499999999999</v>
      </c>
      <c r="K171" s="2">
        <v>1109</v>
      </c>
      <c r="L171" s="2">
        <v>1110.1500000000001</v>
      </c>
      <c r="M171" s="2">
        <v>1118.6099999999999</v>
      </c>
      <c r="N171" s="2">
        <v>1269</v>
      </c>
      <c r="O171" s="2">
        <v>706</v>
      </c>
      <c r="P171" s="2">
        <v>6447489</v>
      </c>
      <c r="Q171" s="2">
        <v>267351</v>
      </c>
    </row>
    <row r="172" spans="1:17" x14ac:dyDescent="0.25">
      <c r="A172" s="1">
        <v>45405</v>
      </c>
      <c r="B172" s="1" t="str">
        <f>TEXT(Table1[[#This Row],[Date ]],"dddd")</f>
        <v>Tuesday</v>
      </c>
      <c r="C172" s="1" t="str">
        <f>TEXT(Table1[[#This Row],[Date ]],"mmmm")</f>
        <v>April</v>
      </c>
      <c r="D172" s="1" t="str">
        <f>"Q"&amp;ROUNDUP(MONTH(Table1[[#This Row],[Date ]])/3,0)</f>
        <v>Q2</v>
      </c>
      <c r="E172" s="1" t="str">
        <f>TEXT(Table1[[#This Row],[Date ]],"YYYY")</f>
        <v>2024</v>
      </c>
      <c r="F172" t="s">
        <v>13</v>
      </c>
      <c r="G172" s="2">
        <v>1173</v>
      </c>
      <c r="H172" s="2">
        <v>1179.9000000000001</v>
      </c>
      <c r="I172" s="2">
        <v>1152</v>
      </c>
      <c r="J172" s="2">
        <v>1170.95</v>
      </c>
      <c r="K172" s="2">
        <v>1172</v>
      </c>
      <c r="L172" s="2">
        <v>1173.3499999999999</v>
      </c>
      <c r="M172" s="2">
        <v>1167.55</v>
      </c>
      <c r="N172" s="2">
        <v>1269</v>
      </c>
      <c r="O172" s="2">
        <v>706</v>
      </c>
      <c r="P172" s="2">
        <v>1930671</v>
      </c>
      <c r="Q172" s="2">
        <v>80804</v>
      </c>
    </row>
    <row r="173" spans="1:17" x14ac:dyDescent="0.25">
      <c r="A173" s="1">
        <v>45404</v>
      </c>
      <c r="B173" s="1" t="str">
        <f>TEXT(Table1[[#This Row],[Date ]],"dddd")</f>
        <v>Monday</v>
      </c>
      <c r="C173" s="1" t="str">
        <f>TEXT(Table1[[#This Row],[Date ]],"mmmm")</f>
        <v>April</v>
      </c>
      <c r="D173" s="1" t="str">
        <f>"Q"&amp;ROUNDUP(MONTH(Table1[[#This Row],[Date ]])/3,0)</f>
        <v>Q2</v>
      </c>
      <c r="E173" s="1" t="str">
        <f>TEXT(Table1[[#This Row],[Date ]],"YYYY")</f>
        <v>2024</v>
      </c>
      <c r="F173" t="s">
        <v>13</v>
      </c>
      <c r="G173" s="2">
        <v>1140.95</v>
      </c>
      <c r="H173" s="2">
        <v>1177.8</v>
      </c>
      <c r="I173" s="2">
        <v>1140.95</v>
      </c>
      <c r="J173" s="2">
        <v>1138.0999999999999</v>
      </c>
      <c r="K173" s="2">
        <v>1175.5</v>
      </c>
      <c r="L173" s="2">
        <v>1170.95</v>
      </c>
      <c r="M173" s="2">
        <v>1165.73</v>
      </c>
      <c r="N173" s="2">
        <v>1269</v>
      </c>
      <c r="O173" s="2">
        <v>706</v>
      </c>
      <c r="P173" s="2">
        <v>2299311</v>
      </c>
      <c r="Q173" s="2">
        <v>88287</v>
      </c>
    </row>
    <row r="174" spans="1:17" x14ac:dyDescent="0.25">
      <c r="A174" s="1">
        <v>45401</v>
      </c>
      <c r="B174" s="1" t="str">
        <f>TEXT(Table1[[#This Row],[Date ]],"dddd")</f>
        <v>Friday</v>
      </c>
      <c r="C174" s="1" t="str">
        <f>TEXT(Table1[[#This Row],[Date ]],"mmmm")</f>
        <v>April</v>
      </c>
      <c r="D174" s="1" t="str">
        <f>"Q"&amp;ROUNDUP(MONTH(Table1[[#This Row],[Date ]])/3,0)</f>
        <v>Q2</v>
      </c>
      <c r="E174" s="1" t="str">
        <f>TEXT(Table1[[#This Row],[Date ]],"YYYY")</f>
        <v>2024</v>
      </c>
      <c r="F174" t="s">
        <v>13</v>
      </c>
      <c r="G174" s="2">
        <v>1104.5</v>
      </c>
      <c r="H174" s="2">
        <v>1150.5999999999999</v>
      </c>
      <c r="I174" s="2">
        <v>1104.05</v>
      </c>
      <c r="J174" s="2">
        <v>1134.55</v>
      </c>
      <c r="K174" s="2">
        <v>1137.3499999999999</v>
      </c>
      <c r="L174" s="2">
        <v>1138.0999999999999</v>
      </c>
      <c r="M174" s="2">
        <v>1133.58</v>
      </c>
      <c r="N174" s="2">
        <v>1269</v>
      </c>
      <c r="O174" s="2">
        <v>696.45</v>
      </c>
      <c r="P174" s="2">
        <v>2160942</v>
      </c>
      <c r="Q174" s="2">
        <v>96405</v>
      </c>
    </row>
    <row r="175" spans="1:17" x14ac:dyDescent="0.25">
      <c r="A175" s="1">
        <v>45400</v>
      </c>
      <c r="B175" s="1" t="str">
        <f>TEXT(Table1[[#This Row],[Date ]],"dddd")</f>
        <v>Thursday</v>
      </c>
      <c r="C175" s="1" t="str">
        <f>TEXT(Table1[[#This Row],[Date ]],"mmmm")</f>
        <v>April</v>
      </c>
      <c r="D175" s="1" t="str">
        <f>"Q"&amp;ROUNDUP(MONTH(Table1[[#This Row],[Date ]])/3,0)</f>
        <v>Q2</v>
      </c>
      <c r="E175" s="1" t="str">
        <f>TEXT(Table1[[#This Row],[Date ]],"YYYY")</f>
        <v>2024</v>
      </c>
      <c r="F175" t="s">
        <v>13</v>
      </c>
      <c r="G175" s="2">
        <v>1143</v>
      </c>
      <c r="H175" s="2">
        <v>1159</v>
      </c>
      <c r="I175" s="2">
        <v>1127.55</v>
      </c>
      <c r="J175" s="2">
        <v>1135.6500000000001</v>
      </c>
      <c r="K175" s="2">
        <v>1140</v>
      </c>
      <c r="L175" s="2">
        <v>1134.55</v>
      </c>
      <c r="M175" s="2">
        <v>1142.57</v>
      </c>
      <c r="N175" s="2">
        <v>1269</v>
      </c>
      <c r="O175" s="2">
        <v>696.45</v>
      </c>
      <c r="P175" s="2">
        <v>2573549</v>
      </c>
      <c r="Q175" s="2">
        <v>121006</v>
      </c>
    </row>
    <row r="176" spans="1:17" x14ac:dyDescent="0.25">
      <c r="A176" s="1">
        <v>45398</v>
      </c>
      <c r="B176" s="1" t="str">
        <f>TEXT(Table1[[#This Row],[Date ]],"dddd")</f>
        <v>Tuesday</v>
      </c>
      <c r="C176" s="1" t="str">
        <f>TEXT(Table1[[#This Row],[Date ]],"mmmm")</f>
        <v>April</v>
      </c>
      <c r="D176" s="1" t="str">
        <f>"Q"&amp;ROUNDUP(MONTH(Table1[[#This Row],[Date ]])/3,0)</f>
        <v>Q2</v>
      </c>
      <c r="E176" s="1" t="str">
        <f>TEXT(Table1[[#This Row],[Date ]],"YYYY")</f>
        <v>2024</v>
      </c>
      <c r="F176" t="s">
        <v>13</v>
      </c>
      <c r="G176" s="2">
        <v>1117</v>
      </c>
      <c r="H176" s="2">
        <v>1138.9000000000001</v>
      </c>
      <c r="I176" s="2">
        <v>1113.95</v>
      </c>
      <c r="J176" s="2">
        <v>1130.6500000000001</v>
      </c>
      <c r="K176" s="2">
        <v>1137</v>
      </c>
      <c r="L176" s="2">
        <v>1135.6500000000001</v>
      </c>
      <c r="M176" s="2">
        <v>1132.97</v>
      </c>
      <c r="N176" s="2">
        <v>1269</v>
      </c>
      <c r="O176" s="2">
        <v>696.45</v>
      </c>
      <c r="P176" s="2">
        <v>1051408</v>
      </c>
      <c r="Q176" s="2">
        <v>51387</v>
      </c>
    </row>
    <row r="177" spans="1:17" x14ac:dyDescent="0.25">
      <c r="A177" s="1">
        <v>45397</v>
      </c>
      <c r="B177" s="1" t="str">
        <f>TEXT(Table1[[#This Row],[Date ]],"dddd")</f>
        <v>Monday</v>
      </c>
      <c r="C177" s="1" t="str">
        <f>TEXT(Table1[[#This Row],[Date ]],"mmmm")</f>
        <v>April</v>
      </c>
      <c r="D177" s="1" t="str">
        <f>"Q"&amp;ROUNDUP(MONTH(Table1[[#This Row],[Date ]])/3,0)</f>
        <v>Q2</v>
      </c>
      <c r="E177" s="1" t="str">
        <f>TEXT(Table1[[#This Row],[Date ]],"YYYY")</f>
        <v>2024</v>
      </c>
      <c r="F177" t="s">
        <v>13</v>
      </c>
      <c r="G177" s="2">
        <v>1125</v>
      </c>
      <c r="H177" s="2">
        <v>1136.7</v>
      </c>
      <c r="I177" s="2">
        <v>1111</v>
      </c>
      <c r="J177" s="2">
        <v>1149.45</v>
      </c>
      <c r="K177" s="2">
        <v>1131</v>
      </c>
      <c r="L177" s="2">
        <v>1130.6500000000001</v>
      </c>
      <c r="M177" s="2">
        <v>1126.58</v>
      </c>
      <c r="N177" s="2">
        <v>1269</v>
      </c>
      <c r="O177" s="2">
        <v>696.45</v>
      </c>
      <c r="P177" s="2">
        <v>1990224</v>
      </c>
      <c r="Q177" s="2">
        <v>98298</v>
      </c>
    </row>
    <row r="178" spans="1:17" x14ac:dyDescent="0.25">
      <c r="A178" s="1">
        <v>45394</v>
      </c>
      <c r="B178" s="1" t="str">
        <f>TEXT(Table1[[#This Row],[Date ]],"dddd")</f>
        <v>Friday</v>
      </c>
      <c r="C178" s="1" t="str">
        <f>TEXT(Table1[[#This Row],[Date ]],"mmmm")</f>
        <v>April</v>
      </c>
      <c r="D178" s="1" t="str">
        <f>"Q"&amp;ROUNDUP(MONTH(Table1[[#This Row],[Date ]])/3,0)</f>
        <v>Q2</v>
      </c>
      <c r="E178" s="1" t="str">
        <f>TEXT(Table1[[#This Row],[Date ]],"YYYY")</f>
        <v>2024</v>
      </c>
      <c r="F178" t="s">
        <v>13</v>
      </c>
      <c r="G178" s="2">
        <v>1144.3499999999999</v>
      </c>
      <c r="H178" s="2">
        <v>1156.6500000000001</v>
      </c>
      <c r="I178" s="2">
        <v>1134.45</v>
      </c>
      <c r="J178" s="2">
        <v>1145.3</v>
      </c>
      <c r="K178" s="2">
        <v>1144.7</v>
      </c>
      <c r="L178" s="2">
        <v>1149.45</v>
      </c>
      <c r="M178" s="2">
        <v>1148.23</v>
      </c>
      <c r="N178" s="2">
        <v>1269</v>
      </c>
      <c r="O178" s="2">
        <v>696.45</v>
      </c>
      <c r="P178" s="2">
        <v>2006949</v>
      </c>
      <c r="Q178" s="2">
        <v>72445</v>
      </c>
    </row>
    <row r="179" spans="1:17" x14ac:dyDescent="0.25">
      <c r="A179" s="1">
        <v>45392</v>
      </c>
      <c r="B179" s="1" t="str">
        <f>TEXT(Table1[[#This Row],[Date ]],"dddd")</f>
        <v>Wednesday</v>
      </c>
      <c r="C179" s="1" t="str">
        <f>TEXT(Table1[[#This Row],[Date ]],"mmmm")</f>
        <v>April</v>
      </c>
      <c r="D179" s="1" t="str">
        <f>"Q"&amp;ROUNDUP(MONTH(Table1[[#This Row],[Date ]])/3,0)</f>
        <v>Q2</v>
      </c>
      <c r="E179" s="1" t="str">
        <f>TEXT(Table1[[#This Row],[Date ]],"YYYY")</f>
        <v>2024</v>
      </c>
      <c r="F179" t="s">
        <v>13</v>
      </c>
      <c r="G179" s="2">
        <v>1130</v>
      </c>
      <c r="H179" s="2">
        <v>1151.5</v>
      </c>
      <c r="I179" s="2">
        <v>1118.7</v>
      </c>
      <c r="J179" s="2">
        <v>1125.5999999999999</v>
      </c>
      <c r="K179" s="2">
        <v>1138.3</v>
      </c>
      <c r="L179" s="2">
        <v>1145.3</v>
      </c>
      <c r="M179" s="2">
        <v>1137.1300000000001</v>
      </c>
      <c r="N179" s="2">
        <v>1269</v>
      </c>
      <c r="O179" s="2">
        <v>696.45</v>
      </c>
      <c r="P179" s="2">
        <v>1374918</v>
      </c>
      <c r="Q179" s="2">
        <v>98445</v>
      </c>
    </row>
    <row r="180" spans="1:17" x14ac:dyDescent="0.25">
      <c r="A180" s="1">
        <v>45391</v>
      </c>
      <c r="B180" s="1" t="str">
        <f>TEXT(Table1[[#This Row],[Date ]],"dddd")</f>
        <v>Tuesday</v>
      </c>
      <c r="C180" s="1" t="str">
        <f>TEXT(Table1[[#This Row],[Date ]],"mmmm")</f>
        <v>April</v>
      </c>
      <c r="D180" s="1" t="str">
        <f>"Q"&amp;ROUNDUP(MONTH(Table1[[#This Row],[Date ]])/3,0)</f>
        <v>Q2</v>
      </c>
      <c r="E180" s="1" t="str">
        <f>TEXT(Table1[[#This Row],[Date ]],"YYYY")</f>
        <v>2024</v>
      </c>
      <c r="F180" t="s">
        <v>13</v>
      </c>
      <c r="G180" s="2">
        <v>1141</v>
      </c>
      <c r="H180" s="2">
        <v>1141</v>
      </c>
      <c r="I180" s="2">
        <v>1121.5</v>
      </c>
      <c r="J180" s="2">
        <v>1137.3499999999999</v>
      </c>
      <c r="K180" s="2">
        <v>1125.5999999999999</v>
      </c>
      <c r="L180" s="2">
        <v>1125.5999999999999</v>
      </c>
      <c r="M180" s="2">
        <v>1128.1099999999999</v>
      </c>
      <c r="N180" s="2">
        <v>1269</v>
      </c>
      <c r="O180" s="2">
        <v>696.45</v>
      </c>
      <c r="P180" s="2">
        <v>1184800</v>
      </c>
      <c r="Q180" s="2">
        <v>44456</v>
      </c>
    </row>
    <row r="181" spans="1:17" x14ac:dyDescent="0.25">
      <c r="A181" s="1">
        <v>45390</v>
      </c>
      <c r="B181" s="1" t="str">
        <f>TEXT(Table1[[#This Row],[Date ]],"dddd")</f>
        <v>Monday</v>
      </c>
      <c r="C181" s="1" t="str">
        <f>TEXT(Table1[[#This Row],[Date ]],"mmmm")</f>
        <v>April</v>
      </c>
      <c r="D181" s="1" t="str">
        <f>"Q"&amp;ROUNDUP(MONTH(Table1[[#This Row],[Date ]])/3,0)</f>
        <v>Q2</v>
      </c>
      <c r="E181" s="1" t="str">
        <f>TEXT(Table1[[#This Row],[Date ]],"YYYY")</f>
        <v>2024</v>
      </c>
      <c r="F181" t="s">
        <v>13</v>
      </c>
      <c r="G181" s="2">
        <v>1120</v>
      </c>
      <c r="H181" s="2">
        <v>1140.45</v>
      </c>
      <c r="I181" s="2">
        <v>1117</v>
      </c>
      <c r="J181" s="2">
        <v>1115.55</v>
      </c>
      <c r="K181" s="2">
        <v>1137.3499999999999</v>
      </c>
      <c r="L181" s="2">
        <v>1137.3499999999999</v>
      </c>
      <c r="M181" s="2">
        <v>1134.4000000000001</v>
      </c>
      <c r="N181" s="2">
        <v>1269</v>
      </c>
      <c r="O181" s="2">
        <v>696.45</v>
      </c>
      <c r="P181" s="2">
        <v>1833218</v>
      </c>
      <c r="Q181" s="2">
        <v>55113</v>
      </c>
    </row>
    <row r="182" spans="1:17" x14ac:dyDescent="0.25">
      <c r="A182" s="1">
        <v>45387</v>
      </c>
      <c r="B182" s="1" t="str">
        <f>TEXT(Table1[[#This Row],[Date ]],"dddd")</f>
        <v>Friday</v>
      </c>
      <c r="C182" s="1" t="str">
        <f>TEXT(Table1[[#This Row],[Date ]],"mmmm")</f>
        <v>April</v>
      </c>
      <c r="D182" s="1" t="str">
        <f>"Q"&amp;ROUNDUP(MONTH(Table1[[#This Row],[Date ]])/3,0)</f>
        <v>Q2</v>
      </c>
      <c r="E182" s="1" t="str">
        <f>TEXT(Table1[[#This Row],[Date ]],"YYYY")</f>
        <v>2024</v>
      </c>
      <c r="F182" t="s">
        <v>13</v>
      </c>
      <c r="G182" s="2">
        <v>1116</v>
      </c>
      <c r="H182" s="2">
        <v>1124.9000000000001</v>
      </c>
      <c r="I182" s="2">
        <v>1111</v>
      </c>
      <c r="J182" s="2">
        <v>1117.95</v>
      </c>
      <c r="K182" s="2">
        <v>1116.25</v>
      </c>
      <c r="L182" s="2">
        <v>1115.55</v>
      </c>
      <c r="M182" s="2">
        <v>1116.57</v>
      </c>
      <c r="N182" s="2">
        <v>1269</v>
      </c>
      <c r="O182" s="2">
        <v>696.45</v>
      </c>
      <c r="P182" s="2">
        <v>627856</v>
      </c>
      <c r="Q182" s="2">
        <v>49066</v>
      </c>
    </row>
    <row r="183" spans="1:17" x14ac:dyDescent="0.25">
      <c r="A183" s="1">
        <v>45386</v>
      </c>
      <c r="B183" s="1" t="str">
        <f>TEXT(Table1[[#This Row],[Date ]],"dddd")</f>
        <v>Thursday</v>
      </c>
      <c r="C183" s="1" t="str">
        <f>TEXT(Table1[[#This Row],[Date ]],"mmmm")</f>
        <v>April</v>
      </c>
      <c r="D183" s="1" t="str">
        <f>"Q"&amp;ROUNDUP(MONTH(Table1[[#This Row],[Date ]])/3,0)</f>
        <v>Q2</v>
      </c>
      <c r="E183" s="1" t="str">
        <f>TEXT(Table1[[#This Row],[Date ]],"YYYY")</f>
        <v>2024</v>
      </c>
      <c r="F183" t="s">
        <v>13</v>
      </c>
      <c r="G183" s="2">
        <v>1132.8</v>
      </c>
      <c r="H183" s="2">
        <v>1132.9000000000001</v>
      </c>
      <c r="I183" s="2">
        <v>1108.55</v>
      </c>
      <c r="J183" s="2">
        <v>1119.5</v>
      </c>
      <c r="K183" s="2">
        <v>1121.2</v>
      </c>
      <c r="L183" s="2">
        <v>1117.95</v>
      </c>
      <c r="M183" s="2">
        <v>1118.5</v>
      </c>
      <c r="N183" s="2">
        <v>1269</v>
      </c>
      <c r="O183" s="2">
        <v>696.45</v>
      </c>
      <c r="P183" s="2">
        <v>2403608</v>
      </c>
      <c r="Q183" s="2">
        <v>141360</v>
      </c>
    </row>
    <row r="184" spans="1:17" x14ac:dyDescent="0.25">
      <c r="A184" s="1">
        <v>45385</v>
      </c>
      <c r="B184" s="1" t="str">
        <f>TEXT(Table1[[#This Row],[Date ]],"dddd")</f>
        <v>Wednesday</v>
      </c>
      <c r="C184" s="1" t="str">
        <f>TEXT(Table1[[#This Row],[Date ]],"mmmm")</f>
        <v>April</v>
      </c>
      <c r="D184" s="1" t="str">
        <f>"Q"&amp;ROUNDUP(MONTH(Table1[[#This Row],[Date ]])/3,0)</f>
        <v>Q2</v>
      </c>
      <c r="E184" s="1" t="str">
        <f>TEXT(Table1[[#This Row],[Date ]],"YYYY")</f>
        <v>2024</v>
      </c>
      <c r="F184" t="s">
        <v>13</v>
      </c>
      <c r="G184" s="2">
        <v>1129</v>
      </c>
      <c r="H184" s="2">
        <v>1129</v>
      </c>
      <c r="I184" s="2">
        <v>1112.8</v>
      </c>
      <c r="J184" s="2">
        <v>1131.1500000000001</v>
      </c>
      <c r="K184" s="2">
        <v>1120</v>
      </c>
      <c r="L184" s="2">
        <v>1119.5</v>
      </c>
      <c r="M184" s="2">
        <v>1121.9100000000001</v>
      </c>
      <c r="N184" s="2">
        <v>1269</v>
      </c>
      <c r="O184" s="2">
        <v>696.45</v>
      </c>
      <c r="P184" s="2">
        <v>1133287</v>
      </c>
      <c r="Q184" s="2">
        <v>59680</v>
      </c>
    </row>
    <row r="185" spans="1:17" x14ac:dyDescent="0.25">
      <c r="A185" s="1">
        <v>45384</v>
      </c>
      <c r="B185" s="1" t="str">
        <f>TEXT(Table1[[#This Row],[Date ]],"dddd")</f>
        <v>Tuesday</v>
      </c>
      <c r="C185" s="1" t="str">
        <f>TEXT(Table1[[#This Row],[Date ]],"mmmm")</f>
        <v>April</v>
      </c>
      <c r="D185" s="1" t="str">
        <f>"Q"&amp;ROUNDUP(MONTH(Table1[[#This Row],[Date ]])/3,0)</f>
        <v>Q2</v>
      </c>
      <c r="E185" s="1" t="str">
        <f>TEXT(Table1[[#This Row],[Date ]],"YYYY")</f>
        <v>2024</v>
      </c>
      <c r="F185" t="s">
        <v>13</v>
      </c>
      <c r="G185" s="2">
        <v>1091.8</v>
      </c>
      <c r="H185" s="2">
        <v>1133.4000000000001</v>
      </c>
      <c r="I185" s="2">
        <v>1085.0999999999999</v>
      </c>
      <c r="J185" s="2">
        <v>1086.9000000000001</v>
      </c>
      <c r="K185" s="2">
        <v>1130.95</v>
      </c>
      <c r="L185" s="2">
        <v>1131.1500000000001</v>
      </c>
      <c r="M185" s="2">
        <v>1103.8499999999999</v>
      </c>
      <c r="N185" s="2">
        <v>1269</v>
      </c>
      <c r="O185" s="2">
        <v>696.45</v>
      </c>
      <c r="P185" s="2">
        <v>5107047</v>
      </c>
      <c r="Q185" s="2">
        <v>104903</v>
      </c>
    </row>
    <row r="186" spans="1:17" x14ac:dyDescent="0.25">
      <c r="A186" s="1">
        <v>45383</v>
      </c>
      <c r="B186" s="1" t="str">
        <f>TEXT(Table1[[#This Row],[Date ]],"dddd")</f>
        <v>Monday</v>
      </c>
      <c r="C186" s="1" t="str">
        <f>TEXT(Table1[[#This Row],[Date ]],"mmmm")</f>
        <v>April</v>
      </c>
      <c r="D186" s="1" t="str">
        <f>"Q"&amp;ROUNDUP(MONTH(Table1[[#This Row],[Date ]])/3,0)</f>
        <v>Q2</v>
      </c>
      <c r="E186" s="1" t="str">
        <f>TEXT(Table1[[#This Row],[Date ]],"YYYY")</f>
        <v>2024</v>
      </c>
      <c r="F186" t="s">
        <v>13</v>
      </c>
      <c r="G186" s="2">
        <v>1100</v>
      </c>
      <c r="H186" s="2">
        <v>1104.4000000000001</v>
      </c>
      <c r="I186" s="2">
        <v>1083.0999999999999</v>
      </c>
      <c r="J186" s="2">
        <v>1096.2</v>
      </c>
      <c r="K186" s="2">
        <v>1087.7</v>
      </c>
      <c r="L186" s="2">
        <v>1086.9000000000001</v>
      </c>
      <c r="M186" s="2">
        <v>1091.3399999999999</v>
      </c>
      <c r="N186" s="2">
        <v>1269</v>
      </c>
      <c r="O186" s="2">
        <v>696.45</v>
      </c>
      <c r="P186" s="2">
        <v>2229535</v>
      </c>
      <c r="Q186" s="2">
        <v>61607</v>
      </c>
    </row>
    <row r="187" spans="1:17" x14ac:dyDescent="0.25">
      <c r="A187" s="1">
        <v>45379</v>
      </c>
      <c r="B187" s="1" t="str">
        <f>TEXT(Table1[[#This Row],[Date ]],"dddd")</f>
        <v>Thursday</v>
      </c>
      <c r="C187" s="1" t="str">
        <f>TEXT(Table1[[#This Row],[Date ]],"mmmm")</f>
        <v>March</v>
      </c>
      <c r="D187" s="1" t="str">
        <f>"Q"&amp;ROUNDUP(MONTH(Table1[[#This Row],[Date ]])/3,0)</f>
        <v>Q1</v>
      </c>
      <c r="E187" s="1" t="str">
        <f>TEXT(Table1[[#This Row],[Date ]],"YYYY")</f>
        <v>2024</v>
      </c>
      <c r="F187" t="s">
        <v>13</v>
      </c>
      <c r="G187" s="2">
        <v>1103.9000000000001</v>
      </c>
      <c r="H187" s="2">
        <v>1109</v>
      </c>
      <c r="I187" s="2">
        <v>1093.6500000000001</v>
      </c>
      <c r="J187" s="2">
        <v>1091.05</v>
      </c>
      <c r="K187" s="2">
        <v>1100</v>
      </c>
      <c r="L187" s="2">
        <v>1096.2</v>
      </c>
      <c r="M187" s="2">
        <v>1099.49</v>
      </c>
      <c r="N187" s="2">
        <v>1269</v>
      </c>
      <c r="O187" s="2">
        <v>690</v>
      </c>
      <c r="P187" s="2">
        <v>6721940</v>
      </c>
      <c r="Q187" s="2">
        <v>120939</v>
      </c>
    </row>
    <row r="188" spans="1:17" x14ac:dyDescent="0.25">
      <c r="A188" s="1">
        <v>45378</v>
      </c>
      <c r="B188" s="1" t="str">
        <f>TEXT(Table1[[#This Row],[Date ]],"dddd")</f>
        <v>Wednesday</v>
      </c>
      <c r="C188" s="1" t="str">
        <f>TEXT(Table1[[#This Row],[Date ]],"mmmm")</f>
        <v>March</v>
      </c>
      <c r="D188" s="1" t="str">
        <f>"Q"&amp;ROUNDUP(MONTH(Table1[[#This Row],[Date ]])/3,0)</f>
        <v>Q1</v>
      </c>
      <c r="E188" s="1" t="str">
        <f>TEXT(Table1[[#This Row],[Date ]],"YYYY")</f>
        <v>2024</v>
      </c>
      <c r="F188" t="s">
        <v>13</v>
      </c>
      <c r="G188" s="2">
        <v>1115.3499999999999</v>
      </c>
      <c r="H188" s="2">
        <v>1117</v>
      </c>
      <c r="I188" s="2">
        <v>1084.0999999999999</v>
      </c>
      <c r="J188" s="2">
        <v>1112.55</v>
      </c>
      <c r="K188" s="2">
        <v>1098</v>
      </c>
      <c r="L188" s="2">
        <v>1091.05</v>
      </c>
      <c r="M188" s="2">
        <v>1101.82</v>
      </c>
      <c r="N188" s="2">
        <v>1269</v>
      </c>
      <c r="O188" s="2">
        <v>690</v>
      </c>
      <c r="P188" s="2">
        <v>1962948</v>
      </c>
      <c r="Q188" s="2">
        <v>76368</v>
      </c>
    </row>
    <row r="189" spans="1:17" x14ac:dyDescent="0.25">
      <c r="A189" s="1">
        <v>45377</v>
      </c>
      <c r="B189" s="1" t="str">
        <f>TEXT(Table1[[#This Row],[Date ]],"dddd")</f>
        <v>Tuesday</v>
      </c>
      <c r="C189" s="1" t="str">
        <f>TEXT(Table1[[#This Row],[Date ]],"mmmm")</f>
        <v>March</v>
      </c>
      <c r="D189" s="1" t="str">
        <f>"Q"&amp;ROUNDUP(MONTH(Table1[[#This Row],[Date ]])/3,0)</f>
        <v>Q1</v>
      </c>
      <c r="E189" s="1" t="str">
        <f>TEXT(Table1[[#This Row],[Date ]],"YYYY")</f>
        <v>2024</v>
      </c>
      <c r="F189" t="s">
        <v>13</v>
      </c>
      <c r="G189" s="2">
        <v>1105.3499999999999</v>
      </c>
      <c r="H189" s="2">
        <v>1121.0999999999999</v>
      </c>
      <c r="I189" s="2">
        <v>1105.3499999999999</v>
      </c>
      <c r="J189" s="2">
        <v>1122.75</v>
      </c>
      <c r="K189" s="2">
        <v>1114</v>
      </c>
      <c r="L189" s="2">
        <v>1112.55</v>
      </c>
      <c r="M189" s="2">
        <v>1113.8</v>
      </c>
      <c r="N189" s="2">
        <v>1269</v>
      </c>
      <c r="O189" s="2">
        <v>690</v>
      </c>
      <c r="P189" s="2">
        <v>2407110</v>
      </c>
      <c r="Q189" s="2">
        <v>112542</v>
      </c>
    </row>
    <row r="190" spans="1:17" x14ac:dyDescent="0.25">
      <c r="A190" s="1">
        <v>45373</v>
      </c>
      <c r="B190" s="1" t="str">
        <f>TEXT(Table1[[#This Row],[Date ]],"dddd")</f>
        <v>Friday</v>
      </c>
      <c r="C190" s="1" t="str">
        <f>TEXT(Table1[[#This Row],[Date ]],"mmmm")</f>
        <v>March</v>
      </c>
      <c r="D190" s="1" t="str">
        <f>"Q"&amp;ROUNDUP(MONTH(Table1[[#This Row],[Date ]])/3,0)</f>
        <v>Q1</v>
      </c>
      <c r="E190" s="1" t="str">
        <f>TEXT(Table1[[#This Row],[Date ]],"YYYY")</f>
        <v>2024</v>
      </c>
      <c r="F190" t="s">
        <v>13</v>
      </c>
      <c r="G190" s="2">
        <v>1133.95</v>
      </c>
      <c r="H190" s="2">
        <v>1140</v>
      </c>
      <c r="I190" s="2">
        <v>1119</v>
      </c>
      <c r="J190" s="2">
        <v>1133.95</v>
      </c>
      <c r="K190" s="2">
        <v>1123.7</v>
      </c>
      <c r="L190" s="2">
        <v>1122.75</v>
      </c>
      <c r="M190" s="2">
        <v>1125.02</v>
      </c>
      <c r="N190" s="2">
        <v>1269</v>
      </c>
      <c r="O190" s="2">
        <v>690</v>
      </c>
      <c r="P190" s="2">
        <v>1696377</v>
      </c>
      <c r="Q190" s="2">
        <v>70308</v>
      </c>
    </row>
    <row r="191" spans="1:17" x14ac:dyDescent="0.25">
      <c r="A191" s="1">
        <v>45372</v>
      </c>
      <c r="B191" s="1" t="str">
        <f>TEXT(Table1[[#This Row],[Date ]],"dddd")</f>
        <v>Thursday</v>
      </c>
      <c r="C191" s="1" t="str">
        <f>TEXT(Table1[[#This Row],[Date ]],"mmmm")</f>
        <v>March</v>
      </c>
      <c r="D191" s="1" t="str">
        <f>"Q"&amp;ROUNDUP(MONTH(Table1[[#This Row],[Date ]])/3,0)</f>
        <v>Q1</v>
      </c>
      <c r="E191" s="1" t="str">
        <f>TEXT(Table1[[#This Row],[Date ]],"YYYY")</f>
        <v>2024</v>
      </c>
      <c r="F191" t="s">
        <v>13</v>
      </c>
      <c r="G191" s="2">
        <v>1134</v>
      </c>
      <c r="H191" s="2">
        <v>1138.95</v>
      </c>
      <c r="I191" s="2">
        <v>1121.5</v>
      </c>
      <c r="J191" s="2">
        <v>1124.05</v>
      </c>
      <c r="K191" s="2">
        <v>1136</v>
      </c>
      <c r="L191" s="2">
        <v>1133.95</v>
      </c>
      <c r="M191" s="2">
        <v>1132.27</v>
      </c>
      <c r="N191" s="2">
        <v>1269</v>
      </c>
      <c r="O191" s="2">
        <v>690</v>
      </c>
      <c r="P191" s="2">
        <v>1901034</v>
      </c>
      <c r="Q191" s="2">
        <v>73465</v>
      </c>
    </row>
    <row r="192" spans="1:17" x14ac:dyDescent="0.25">
      <c r="A192" s="1">
        <v>45371</v>
      </c>
      <c r="B192" s="1" t="str">
        <f>TEXT(Table1[[#This Row],[Date ]],"dddd")</f>
        <v>Wednesday</v>
      </c>
      <c r="C192" s="1" t="str">
        <f>TEXT(Table1[[#This Row],[Date ]],"mmmm")</f>
        <v>March</v>
      </c>
      <c r="D192" s="1" t="str">
        <f>"Q"&amp;ROUNDUP(MONTH(Table1[[#This Row],[Date ]])/3,0)</f>
        <v>Q1</v>
      </c>
      <c r="E192" s="1" t="str">
        <f>TEXT(Table1[[#This Row],[Date ]],"YYYY")</f>
        <v>2024</v>
      </c>
      <c r="F192" t="s">
        <v>13</v>
      </c>
      <c r="G192" s="2">
        <v>1143.0999999999999</v>
      </c>
      <c r="H192" s="2">
        <v>1153.4000000000001</v>
      </c>
      <c r="I192" s="2">
        <v>1111.7</v>
      </c>
      <c r="J192" s="2">
        <v>1146.25</v>
      </c>
      <c r="K192" s="2">
        <v>1122.45</v>
      </c>
      <c r="L192" s="2">
        <v>1124.05</v>
      </c>
      <c r="M192" s="2">
        <v>1125.25</v>
      </c>
      <c r="N192" s="2">
        <v>1269</v>
      </c>
      <c r="O192" s="2">
        <v>690</v>
      </c>
      <c r="P192" s="2">
        <v>2070193</v>
      </c>
      <c r="Q192" s="2">
        <v>104758</v>
      </c>
    </row>
    <row r="193" spans="1:17" x14ac:dyDescent="0.25">
      <c r="A193" s="1">
        <v>45370</v>
      </c>
      <c r="B193" s="1" t="str">
        <f>TEXT(Table1[[#This Row],[Date ]],"dddd")</f>
        <v>Tuesday</v>
      </c>
      <c r="C193" s="1" t="str">
        <f>TEXT(Table1[[#This Row],[Date ]],"mmmm")</f>
        <v>March</v>
      </c>
      <c r="D193" s="1" t="str">
        <f>"Q"&amp;ROUNDUP(MONTH(Table1[[#This Row],[Date ]])/3,0)</f>
        <v>Q1</v>
      </c>
      <c r="E193" s="1" t="str">
        <f>TEXT(Table1[[#This Row],[Date ]],"YYYY")</f>
        <v>2024</v>
      </c>
      <c r="F193" t="s">
        <v>13</v>
      </c>
      <c r="G193" s="2">
        <v>1184.9000000000001</v>
      </c>
      <c r="H193" s="2">
        <v>1184.9000000000001</v>
      </c>
      <c r="I193" s="2">
        <v>1139.8499999999999</v>
      </c>
      <c r="J193" s="2">
        <v>1186.95</v>
      </c>
      <c r="K193" s="2">
        <v>1149.75</v>
      </c>
      <c r="L193" s="2">
        <v>1146.25</v>
      </c>
      <c r="M193" s="2">
        <v>1152.8</v>
      </c>
      <c r="N193" s="2">
        <v>1269</v>
      </c>
      <c r="O193" s="2">
        <v>690</v>
      </c>
      <c r="P193" s="2">
        <v>2152306</v>
      </c>
      <c r="Q193" s="2">
        <v>109316</v>
      </c>
    </row>
    <row r="194" spans="1:17" x14ac:dyDescent="0.25">
      <c r="A194" s="1">
        <v>45369</v>
      </c>
      <c r="B194" s="1" t="str">
        <f>TEXT(Table1[[#This Row],[Date ]],"dddd")</f>
        <v>Monday</v>
      </c>
      <c r="C194" s="1" t="str">
        <f>TEXT(Table1[[#This Row],[Date ]],"mmmm")</f>
        <v>March</v>
      </c>
      <c r="D194" s="1" t="str">
        <f>"Q"&amp;ROUNDUP(MONTH(Table1[[#This Row],[Date ]])/3,0)</f>
        <v>Q1</v>
      </c>
      <c r="E194" s="1" t="str">
        <f>TEXT(Table1[[#This Row],[Date ]],"YYYY")</f>
        <v>2024</v>
      </c>
      <c r="F194" t="s">
        <v>13</v>
      </c>
      <c r="G194" s="2">
        <v>1213.05</v>
      </c>
      <c r="H194" s="2">
        <v>1217.6500000000001</v>
      </c>
      <c r="I194" s="2">
        <v>1184.3</v>
      </c>
      <c r="J194" s="2">
        <v>1212.1500000000001</v>
      </c>
      <c r="K194" s="2">
        <v>1188.5</v>
      </c>
      <c r="L194" s="2">
        <v>1186.95</v>
      </c>
      <c r="M194" s="2">
        <v>1192.6500000000001</v>
      </c>
      <c r="N194" s="2">
        <v>1269</v>
      </c>
      <c r="O194" s="2">
        <v>690</v>
      </c>
      <c r="P194" s="2">
        <v>803158</v>
      </c>
      <c r="Q194" s="2">
        <v>37164</v>
      </c>
    </row>
    <row r="195" spans="1:17" x14ac:dyDescent="0.25">
      <c r="A195" s="1">
        <v>45366</v>
      </c>
      <c r="B195" s="1" t="str">
        <f>TEXT(Table1[[#This Row],[Date ]],"dddd")</f>
        <v>Friday</v>
      </c>
      <c r="C195" s="1" t="str">
        <f>TEXT(Table1[[#This Row],[Date ]],"mmmm")</f>
        <v>March</v>
      </c>
      <c r="D195" s="1" t="str">
        <f>"Q"&amp;ROUNDUP(MONTH(Table1[[#This Row],[Date ]])/3,0)</f>
        <v>Q1</v>
      </c>
      <c r="E195" s="1" t="str">
        <f>TEXT(Table1[[#This Row],[Date ]],"YYYY")</f>
        <v>2024</v>
      </c>
      <c r="F195" t="s">
        <v>13</v>
      </c>
      <c r="G195" s="2">
        <v>1200</v>
      </c>
      <c r="H195" s="2">
        <v>1219.8499999999999</v>
      </c>
      <c r="I195" s="2">
        <v>1175.9000000000001</v>
      </c>
      <c r="J195" s="2">
        <v>1198.3499999999999</v>
      </c>
      <c r="K195" s="2">
        <v>1210</v>
      </c>
      <c r="L195" s="2">
        <v>1212.1500000000001</v>
      </c>
      <c r="M195" s="2">
        <v>1204.69</v>
      </c>
      <c r="N195" s="2">
        <v>1269</v>
      </c>
      <c r="O195" s="2">
        <v>686.6</v>
      </c>
      <c r="P195" s="2">
        <v>2843465</v>
      </c>
      <c r="Q195" s="2">
        <v>62518</v>
      </c>
    </row>
    <row r="196" spans="1:17" x14ac:dyDescent="0.25">
      <c r="A196" s="1">
        <v>45365</v>
      </c>
      <c r="B196" s="1" t="str">
        <f>TEXT(Table1[[#This Row],[Date ]],"dddd")</f>
        <v>Thursday</v>
      </c>
      <c r="C196" s="1" t="str">
        <f>TEXT(Table1[[#This Row],[Date ]],"mmmm")</f>
        <v>March</v>
      </c>
      <c r="D196" s="1" t="str">
        <f>"Q"&amp;ROUNDUP(MONTH(Table1[[#This Row],[Date ]])/3,0)</f>
        <v>Q1</v>
      </c>
      <c r="E196" s="1" t="str">
        <f>TEXT(Table1[[#This Row],[Date ]],"YYYY")</f>
        <v>2024</v>
      </c>
      <c r="F196" t="s">
        <v>13</v>
      </c>
      <c r="G196" s="2">
        <v>1160.05</v>
      </c>
      <c r="H196" s="2">
        <v>1205.05</v>
      </c>
      <c r="I196" s="2">
        <v>1160.05</v>
      </c>
      <c r="J196" s="2">
        <v>1178.95</v>
      </c>
      <c r="K196" s="2">
        <v>1202.8</v>
      </c>
      <c r="L196" s="2">
        <v>1198.3499999999999</v>
      </c>
      <c r="M196" s="2">
        <v>1192.08</v>
      </c>
      <c r="N196" s="2">
        <v>1269</v>
      </c>
      <c r="O196" s="2">
        <v>686.6</v>
      </c>
      <c r="P196" s="2">
        <v>2211062</v>
      </c>
      <c r="Q196" s="2">
        <v>98884</v>
      </c>
    </row>
    <row r="197" spans="1:17" x14ac:dyDescent="0.25">
      <c r="A197" s="1">
        <v>45364</v>
      </c>
      <c r="B197" s="1" t="str">
        <f>TEXT(Table1[[#This Row],[Date ]],"dddd")</f>
        <v>Wednesday</v>
      </c>
      <c r="C197" s="1" t="str">
        <f>TEXT(Table1[[#This Row],[Date ]],"mmmm")</f>
        <v>March</v>
      </c>
      <c r="D197" s="1" t="str">
        <f>"Q"&amp;ROUNDUP(MONTH(Table1[[#This Row],[Date ]])/3,0)</f>
        <v>Q1</v>
      </c>
      <c r="E197" s="1" t="str">
        <f>TEXT(Table1[[#This Row],[Date ]],"YYYY")</f>
        <v>2024</v>
      </c>
      <c r="F197" t="s">
        <v>13</v>
      </c>
      <c r="G197" s="2">
        <v>1215.5</v>
      </c>
      <c r="H197" s="2">
        <v>1217.4000000000001</v>
      </c>
      <c r="I197" s="2">
        <v>1170.7</v>
      </c>
      <c r="J197" s="2">
        <v>1215.2</v>
      </c>
      <c r="K197" s="2">
        <v>1179</v>
      </c>
      <c r="L197" s="2">
        <v>1178.95</v>
      </c>
      <c r="M197" s="2">
        <v>1190.4100000000001</v>
      </c>
      <c r="N197" s="2">
        <v>1269</v>
      </c>
      <c r="O197" s="2">
        <v>686.6</v>
      </c>
      <c r="P197" s="2">
        <v>2050756</v>
      </c>
      <c r="Q197" s="2">
        <v>97215</v>
      </c>
    </row>
    <row r="198" spans="1:17" x14ac:dyDescent="0.25">
      <c r="A198" s="1">
        <v>45363</v>
      </c>
      <c r="B198" s="1" t="str">
        <f>TEXT(Table1[[#This Row],[Date ]],"dddd")</f>
        <v>Tuesday</v>
      </c>
      <c r="C198" s="1" t="str">
        <f>TEXT(Table1[[#This Row],[Date ]],"mmmm")</f>
        <v>March</v>
      </c>
      <c r="D198" s="1" t="str">
        <f>"Q"&amp;ROUNDUP(MONTH(Table1[[#This Row],[Date ]])/3,0)</f>
        <v>Q1</v>
      </c>
      <c r="E198" s="1" t="str">
        <f>TEXT(Table1[[#This Row],[Date ]],"YYYY")</f>
        <v>2024</v>
      </c>
      <c r="F198" t="s">
        <v>13</v>
      </c>
      <c r="G198" s="2">
        <v>1227.45</v>
      </c>
      <c r="H198" s="2">
        <v>1227.8499999999999</v>
      </c>
      <c r="I198" s="2">
        <v>1209.1500000000001</v>
      </c>
      <c r="J198" s="2">
        <v>1220.6500000000001</v>
      </c>
      <c r="K198" s="2">
        <v>1217.75</v>
      </c>
      <c r="L198" s="2">
        <v>1215.2</v>
      </c>
      <c r="M198" s="2">
        <v>1216.1199999999999</v>
      </c>
      <c r="N198" s="2">
        <v>1269</v>
      </c>
      <c r="O198" s="2">
        <v>686.6</v>
      </c>
      <c r="P198" s="2">
        <v>1089396</v>
      </c>
      <c r="Q198" s="2">
        <v>75265</v>
      </c>
    </row>
    <row r="199" spans="1:17" x14ac:dyDescent="0.25">
      <c r="A199" s="1">
        <v>45362</v>
      </c>
      <c r="B199" s="1" t="str">
        <f>TEXT(Table1[[#This Row],[Date ]],"dddd")</f>
        <v>Monday</v>
      </c>
      <c r="C199" s="1" t="str">
        <f>TEXT(Table1[[#This Row],[Date ]],"mmmm")</f>
        <v>March</v>
      </c>
      <c r="D199" s="1" t="str">
        <f>"Q"&amp;ROUNDUP(MONTH(Table1[[#This Row],[Date ]])/3,0)</f>
        <v>Q1</v>
      </c>
      <c r="E199" s="1" t="str">
        <f>TEXT(Table1[[#This Row],[Date ]],"YYYY")</f>
        <v>2024</v>
      </c>
      <c r="F199" t="s">
        <v>13</v>
      </c>
      <c r="G199" s="2">
        <v>1263</v>
      </c>
      <c r="H199" s="2">
        <v>1269</v>
      </c>
      <c r="I199" s="2">
        <v>1209</v>
      </c>
      <c r="J199" s="2">
        <v>1261.55</v>
      </c>
      <c r="K199" s="2">
        <v>1223</v>
      </c>
      <c r="L199" s="2">
        <v>1220.6500000000001</v>
      </c>
      <c r="M199" s="2">
        <v>1224.52</v>
      </c>
      <c r="N199" s="2">
        <v>1269</v>
      </c>
      <c r="O199" s="2">
        <v>686.6</v>
      </c>
      <c r="P199" s="2">
        <v>2609165</v>
      </c>
      <c r="Q199" s="2">
        <v>124557</v>
      </c>
    </row>
    <row r="200" spans="1:17" x14ac:dyDescent="0.25">
      <c r="A200" s="1">
        <v>45358</v>
      </c>
      <c r="B200" s="1" t="str">
        <f>TEXT(Table1[[#This Row],[Date ]],"dddd")</f>
        <v>Thursday</v>
      </c>
      <c r="C200" s="1" t="str">
        <f>TEXT(Table1[[#This Row],[Date ]],"mmmm")</f>
        <v>March</v>
      </c>
      <c r="D200" s="1" t="str">
        <f>"Q"&amp;ROUNDUP(MONTH(Table1[[#This Row],[Date ]])/3,0)</f>
        <v>Q1</v>
      </c>
      <c r="E200" s="1" t="str">
        <f>TEXT(Table1[[#This Row],[Date ]],"YYYY")</f>
        <v>2024</v>
      </c>
      <c r="F200" t="s">
        <v>13</v>
      </c>
      <c r="G200" s="2">
        <v>1228</v>
      </c>
      <c r="H200" s="2">
        <v>1268.9000000000001</v>
      </c>
      <c r="I200" s="2">
        <v>1216.75</v>
      </c>
      <c r="J200" s="2">
        <v>1220.05</v>
      </c>
      <c r="K200" s="2">
        <v>1265</v>
      </c>
      <c r="L200" s="2">
        <v>1261.55</v>
      </c>
      <c r="M200" s="2">
        <v>1246.4100000000001</v>
      </c>
      <c r="N200" s="2">
        <v>1268.9000000000001</v>
      </c>
      <c r="O200" s="2">
        <v>686.6</v>
      </c>
      <c r="P200" s="2">
        <v>3522952</v>
      </c>
      <c r="Q200" s="2">
        <v>131787</v>
      </c>
    </row>
    <row r="201" spans="1:17" x14ac:dyDescent="0.25">
      <c r="A201" s="1">
        <v>45357</v>
      </c>
      <c r="B201" s="1" t="str">
        <f>TEXT(Table1[[#This Row],[Date ]],"dddd")</f>
        <v>Wednesday</v>
      </c>
      <c r="C201" s="1" t="str">
        <f>TEXT(Table1[[#This Row],[Date ]],"mmmm")</f>
        <v>March</v>
      </c>
      <c r="D201" s="1" t="str">
        <f>"Q"&amp;ROUNDUP(MONTH(Table1[[#This Row],[Date ]])/3,0)</f>
        <v>Q1</v>
      </c>
      <c r="E201" s="1" t="str">
        <f>TEXT(Table1[[#This Row],[Date ]],"YYYY")</f>
        <v>2024</v>
      </c>
      <c r="F201" t="s">
        <v>13</v>
      </c>
      <c r="G201" s="2">
        <v>1203.8</v>
      </c>
      <c r="H201" s="2">
        <v>1223</v>
      </c>
      <c r="I201" s="2">
        <v>1192</v>
      </c>
      <c r="J201" s="2">
        <v>1200.5999999999999</v>
      </c>
      <c r="K201" s="2">
        <v>1219.5</v>
      </c>
      <c r="L201" s="2">
        <v>1220.05</v>
      </c>
      <c r="M201" s="2">
        <v>1209.51</v>
      </c>
      <c r="N201" s="2">
        <v>1223</v>
      </c>
      <c r="O201" s="2">
        <v>686.6</v>
      </c>
      <c r="P201" s="2">
        <v>1367260</v>
      </c>
      <c r="Q201" s="2">
        <v>76186</v>
      </c>
    </row>
    <row r="202" spans="1:17" x14ac:dyDescent="0.25">
      <c r="A202" s="1">
        <v>45356</v>
      </c>
      <c r="B202" s="1" t="str">
        <f>TEXT(Table1[[#This Row],[Date ]],"dddd")</f>
        <v>Tuesday</v>
      </c>
      <c r="C202" s="1" t="str">
        <f>TEXT(Table1[[#This Row],[Date ]],"mmmm")</f>
        <v>March</v>
      </c>
      <c r="D202" s="1" t="str">
        <f>"Q"&amp;ROUNDUP(MONTH(Table1[[#This Row],[Date ]])/3,0)</f>
        <v>Q1</v>
      </c>
      <c r="E202" s="1" t="str">
        <f>TEXT(Table1[[#This Row],[Date ]],"YYYY")</f>
        <v>2024</v>
      </c>
      <c r="F202" t="s">
        <v>13</v>
      </c>
      <c r="G202" s="2">
        <v>1206.8499999999999</v>
      </c>
      <c r="H202" s="2">
        <v>1211.9000000000001</v>
      </c>
      <c r="I202" s="2">
        <v>1196</v>
      </c>
      <c r="J202" s="2">
        <v>1203.25</v>
      </c>
      <c r="K202" s="2">
        <v>1200</v>
      </c>
      <c r="L202" s="2">
        <v>1200.5999999999999</v>
      </c>
      <c r="M202" s="2">
        <v>1202.43</v>
      </c>
      <c r="N202" s="2">
        <v>1214</v>
      </c>
      <c r="O202" s="2">
        <v>686.6</v>
      </c>
      <c r="P202" s="2">
        <v>867925</v>
      </c>
      <c r="Q202" s="2">
        <v>53199</v>
      </c>
    </row>
    <row r="203" spans="1:17" x14ac:dyDescent="0.25">
      <c r="A203" s="1">
        <v>45355</v>
      </c>
      <c r="B203" s="1" t="str">
        <f>TEXT(Table1[[#This Row],[Date ]],"dddd")</f>
        <v>Monday</v>
      </c>
      <c r="C203" s="1" t="str">
        <f>TEXT(Table1[[#This Row],[Date ]],"mmmm")</f>
        <v>March</v>
      </c>
      <c r="D203" s="1" t="str">
        <f>"Q"&amp;ROUNDUP(MONTH(Table1[[#This Row],[Date ]])/3,0)</f>
        <v>Q1</v>
      </c>
      <c r="E203" s="1" t="str">
        <f>TEXT(Table1[[#This Row],[Date ]],"YYYY")</f>
        <v>2024</v>
      </c>
      <c r="F203" t="s">
        <v>13</v>
      </c>
      <c r="G203" s="2">
        <v>1206.95</v>
      </c>
      <c r="H203" s="2">
        <v>1214</v>
      </c>
      <c r="I203" s="2">
        <v>1190</v>
      </c>
      <c r="J203" s="2">
        <v>1207.25</v>
      </c>
      <c r="K203" s="2">
        <v>1202.55</v>
      </c>
      <c r="L203" s="2">
        <v>1203.25</v>
      </c>
      <c r="M203" s="2">
        <v>1201.71</v>
      </c>
      <c r="N203" s="2">
        <v>1214</v>
      </c>
      <c r="O203" s="2">
        <v>686.6</v>
      </c>
      <c r="P203" s="2">
        <v>790960</v>
      </c>
      <c r="Q203" s="2">
        <v>75562</v>
      </c>
    </row>
    <row r="204" spans="1:17" x14ac:dyDescent="0.25">
      <c r="A204" s="1">
        <v>45353</v>
      </c>
      <c r="B204" s="1" t="str">
        <f>TEXT(Table1[[#This Row],[Date ]],"dddd")</f>
        <v>Saturday</v>
      </c>
      <c r="C204" s="1" t="str">
        <f>TEXT(Table1[[#This Row],[Date ]],"mmmm")</f>
        <v>March</v>
      </c>
      <c r="D204" s="1" t="str">
        <f>"Q"&amp;ROUNDUP(MONTH(Table1[[#This Row],[Date ]])/3,0)</f>
        <v>Q1</v>
      </c>
      <c r="E204" s="1" t="str">
        <f>TEXT(Table1[[#This Row],[Date ]],"YYYY")</f>
        <v>2024</v>
      </c>
      <c r="F204" t="s">
        <v>13</v>
      </c>
      <c r="G204" s="2">
        <v>1209</v>
      </c>
      <c r="H204" s="2">
        <v>1213</v>
      </c>
      <c r="I204" s="2">
        <v>1200</v>
      </c>
      <c r="J204" s="2">
        <v>1201</v>
      </c>
      <c r="K204" s="2">
        <v>1207</v>
      </c>
      <c r="L204" s="2">
        <v>1207.25</v>
      </c>
      <c r="M204" s="2">
        <v>1206.75</v>
      </c>
      <c r="N204" s="2">
        <v>1213.6500000000001</v>
      </c>
      <c r="O204" s="2">
        <v>686.6</v>
      </c>
      <c r="P204" s="2">
        <v>149379</v>
      </c>
      <c r="Q204" s="2">
        <v>9734</v>
      </c>
    </row>
    <row r="205" spans="1:17" x14ac:dyDescent="0.25">
      <c r="A205" s="1">
        <v>45352</v>
      </c>
      <c r="B205" s="1" t="str">
        <f>TEXT(Table1[[#This Row],[Date ]],"dddd")</f>
        <v>Friday</v>
      </c>
      <c r="C205" s="1" t="str">
        <f>TEXT(Table1[[#This Row],[Date ]],"mmmm")</f>
        <v>March</v>
      </c>
      <c r="D205" s="1" t="str">
        <f>"Q"&amp;ROUNDUP(MONTH(Table1[[#This Row],[Date ]])/3,0)</f>
        <v>Q1</v>
      </c>
      <c r="E205" s="1" t="str">
        <f>TEXT(Table1[[#This Row],[Date ]],"YYYY")</f>
        <v>2024</v>
      </c>
      <c r="F205" t="s">
        <v>13</v>
      </c>
      <c r="G205" s="2">
        <v>1204</v>
      </c>
      <c r="H205" s="2">
        <v>1213.6500000000001</v>
      </c>
      <c r="I205" s="2">
        <v>1194.25</v>
      </c>
      <c r="J205" s="2">
        <v>1190.05</v>
      </c>
      <c r="K205" s="2">
        <v>1199.3</v>
      </c>
      <c r="L205" s="2">
        <v>1201</v>
      </c>
      <c r="M205" s="2">
        <v>1204.1099999999999</v>
      </c>
      <c r="N205" s="2">
        <v>1213.6500000000001</v>
      </c>
      <c r="O205" s="2">
        <v>686.6</v>
      </c>
      <c r="P205" s="2">
        <v>1804771</v>
      </c>
      <c r="Q205" s="2">
        <v>59804</v>
      </c>
    </row>
    <row r="206" spans="1:17" x14ac:dyDescent="0.25">
      <c r="A206" s="1">
        <v>45351</v>
      </c>
      <c r="B206" s="1" t="str">
        <f>TEXT(Table1[[#This Row],[Date ]],"dddd")</f>
        <v>Thursday</v>
      </c>
      <c r="C206" s="1" t="str">
        <f>TEXT(Table1[[#This Row],[Date ]],"mmmm")</f>
        <v>February</v>
      </c>
      <c r="D206" s="1" t="str">
        <f>"Q"&amp;ROUNDUP(MONTH(Table1[[#This Row],[Date ]])/3,0)</f>
        <v>Q1</v>
      </c>
      <c r="E206" s="1" t="str">
        <f>TEXT(Table1[[#This Row],[Date ]],"YYYY")</f>
        <v>2024</v>
      </c>
      <c r="F206" t="s">
        <v>13</v>
      </c>
      <c r="G206" s="2">
        <v>1166.95</v>
      </c>
      <c r="H206" s="2">
        <v>1199</v>
      </c>
      <c r="I206" s="2">
        <v>1150.5999999999999</v>
      </c>
      <c r="J206" s="2">
        <v>1167.95</v>
      </c>
      <c r="K206" s="2">
        <v>1192</v>
      </c>
      <c r="L206" s="2">
        <v>1190.05</v>
      </c>
      <c r="M206" s="2">
        <v>1184.8599999999999</v>
      </c>
      <c r="N206" s="2">
        <v>1205</v>
      </c>
      <c r="O206" s="2">
        <v>686.6</v>
      </c>
      <c r="P206" s="2">
        <v>2722341</v>
      </c>
      <c r="Q206" s="2">
        <v>95895</v>
      </c>
    </row>
    <row r="207" spans="1:17" x14ac:dyDescent="0.25">
      <c r="A207" s="1">
        <v>45350</v>
      </c>
      <c r="B207" s="1" t="str">
        <f>TEXT(Table1[[#This Row],[Date ]],"dddd")</f>
        <v>Wednesday</v>
      </c>
      <c r="C207" s="1" t="str">
        <f>TEXT(Table1[[#This Row],[Date ]],"mmmm")</f>
        <v>February</v>
      </c>
      <c r="D207" s="1" t="str">
        <f>"Q"&amp;ROUNDUP(MONTH(Table1[[#This Row],[Date ]])/3,0)</f>
        <v>Q1</v>
      </c>
      <c r="E207" s="1" t="str">
        <f>TEXT(Table1[[#This Row],[Date ]],"YYYY")</f>
        <v>2024</v>
      </c>
      <c r="F207" t="s">
        <v>13</v>
      </c>
      <c r="G207" s="2">
        <v>1189.75</v>
      </c>
      <c r="H207" s="2">
        <v>1205</v>
      </c>
      <c r="I207" s="2">
        <v>1163.0999999999999</v>
      </c>
      <c r="J207" s="2">
        <v>1183.5999999999999</v>
      </c>
      <c r="K207" s="2">
        <v>1163.0999999999999</v>
      </c>
      <c r="L207" s="2">
        <v>1167.95</v>
      </c>
      <c r="M207" s="2">
        <v>1189.07</v>
      </c>
      <c r="N207" s="2">
        <v>1205</v>
      </c>
      <c r="O207" s="2">
        <v>686.6</v>
      </c>
      <c r="P207" s="2">
        <v>2170054</v>
      </c>
      <c r="Q207" s="2">
        <v>97849</v>
      </c>
    </row>
    <row r="208" spans="1:17" x14ac:dyDescent="0.25">
      <c r="A208" s="1">
        <v>45349</v>
      </c>
      <c r="B208" s="1" t="str">
        <f>TEXT(Table1[[#This Row],[Date ]],"dddd")</f>
        <v>Tuesday</v>
      </c>
      <c r="C208" s="1" t="str">
        <f>TEXT(Table1[[#This Row],[Date ]],"mmmm")</f>
        <v>February</v>
      </c>
      <c r="D208" s="1" t="str">
        <f>"Q"&amp;ROUNDUP(MONTH(Table1[[#This Row],[Date ]])/3,0)</f>
        <v>Q1</v>
      </c>
      <c r="E208" s="1" t="str">
        <f>TEXT(Table1[[#This Row],[Date ]],"YYYY")</f>
        <v>2024</v>
      </c>
      <c r="F208" t="s">
        <v>13</v>
      </c>
      <c r="G208" s="2">
        <v>1182</v>
      </c>
      <c r="H208" s="2">
        <v>1189.7</v>
      </c>
      <c r="I208" s="2">
        <v>1174.95</v>
      </c>
      <c r="J208" s="2">
        <v>1177.0999999999999</v>
      </c>
      <c r="K208" s="2">
        <v>1181</v>
      </c>
      <c r="L208" s="2">
        <v>1183.5999999999999</v>
      </c>
      <c r="M208" s="2">
        <v>1183.28</v>
      </c>
      <c r="N208" s="2">
        <v>1190.95</v>
      </c>
      <c r="O208" s="2">
        <v>686.6</v>
      </c>
      <c r="P208" s="2">
        <v>1584564</v>
      </c>
      <c r="Q208" s="2">
        <v>76748</v>
      </c>
    </row>
    <row r="209" spans="1:17" x14ac:dyDescent="0.25">
      <c r="A209" s="1">
        <v>45348</v>
      </c>
      <c r="B209" s="1" t="str">
        <f>TEXT(Table1[[#This Row],[Date ]],"dddd")</f>
        <v>Monday</v>
      </c>
      <c r="C209" s="1" t="str">
        <f>TEXT(Table1[[#This Row],[Date ]],"mmmm")</f>
        <v>February</v>
      </c>
      <c r="D209" s="1" t="str">
        <f>"Q"&amp;ROUNDUP(MONTH(Table1[[#This Row],[Date ]])/3,0)</f>
        <v>Q1</v>
      </c>
      <c r="E209" s="1" t="str">
        <f>TEXT(Table1[[#This Row],[Date ]],"YYYY")</f>
        <v>2024</v>
      </c>
      <c r="F209" t="s">
        <v>13</v>
      </c>
      <c r="G209" s="2">
        <v>1159</v>
      </c>
      <c r="H209" s="2">
        <v>1182.8</v>
      </c>
      <c r="I209" s="2">
        <v>1149.45</v>
      </c>
      <c r="J209" s="2">
        <v>1160.3</v>
      </c>
      <c r="K209" s="2">
        <v>1178</v>
      </c>
      <c r="L209" s="2">
        <v>1177.0999999999999</v>
      </c>
      <c r="M209" s="2">
        <v>1167.8699999999999</v>
      </c>
      <c r="N209" s="2">
        <v>1190.95</v>
      </c>
      <c r="O209" s="2">
        <v>686.6</v>
      </c>
      <c r="P209" s="2">
        <v>1292210</v>
      </c>
      <c r="Q209" s="2">
        <v>64641</v>
      </c>
    </row>
    <row r="210" spans="1:17" x14ac:dyDescent="0.25">
      <c r="A210" s="1">
        <v>45345</v>
      </c>
      <c r="B210" s="1" t="str">
        <f>TEXT(Table1[[#This Row],[Date ]],"dddd")</f>
        <v>Friday</v>
      </c>
      <c r="C210" s="1" t="str">
        <f>TEXT(Table1[[#This Row],[Date ]],"mmmm")</f>
        <v>February</v>
      </c>
      <c r="D210" s="1" t="str">
        <f>"Q"&amp;ROUNDUP(MONTH(Table1[[#This Row],[Date ]])/3,0)</f>
        <v>Q1</v>
      </c>
      <c r="E210" s="1" t="str">
        <f>TEXT(Table1[[#This Row],[Date ]],"YYYY")</f>
        <v>2024</v>
      </c>
      <c r="F210" t="s">
        <v>13</v>
      </c>
      <c r="G210" s="2">
        <v>1158</v>
      </c>
      <c r="H210" s="2">
        <v>1165.5999999999999</v>
      </c>
      <c r="I210" s="2">
        <v>1155.2</v>
      </c>
      <c r="J210" s="2">
        <v>1159.5</v>
      </c>
      <c r="K210" s="2">
        <v>1158.5999999999999</v>
      </c>
      <c r="L210" s="2">
        <v>1160.3</v>
      </c>
      <c r="M210" s="2">
        <v>1160.18</v>
      </c>
      <c r="N210" s="2">
        <v>1190.95</v>
      </c>
      <c r="O210" s="2">
        <v>686.6</v>
      </c>
      <c r="P210" s="2">
        <v>1280859</v>
      </c>
      <c r="Q210" s="2">
        <v>64777</v>
      </c>
    </row>
    <row r="211" spans="1:17" x14ac:dyDescent="0.25">
      <c r="A211" s="1">
        <v>45344</v>
      </c>
      <c r="B211" s="1" t="str">
        <f>TEXT(Table1[[#This Row],[Date ]],"dddd")</f>
        <v>Thursday</v>
      </c>
      <c r="C211" s="1" t="str">
        <f>TEXT(Table1[[#This Row],[Date ]],"mmmm")</f>
        <v>February</v>
      </c>
      <c r="D211" s="1" t="str">
        <f>"Q"&amp;ROUNDUP(MONTH(Table1[[#This Row],[Date ]])/3,0)</f>
        <v>Q1</v>
      </c>
      <c r="E211" s="1" t="str">
        <f>TEXT(Table1[[#This Row],[Date ]],"YYYY")</f>
        <v>2024</v>
      </c>
      <c r="F211" t="s">
        <v>13</v>
      </c>
      <c r="G211" s="2">
        <v>1161</v>
      </c>
      <c r="H211" s="2">
        <v>1164.75</v>
      </c>
      <c r="I211" s="2">
        <v>1142.45</v>
      </c>
      <c r="J211" s="2">
        <v>1160.75</v>
      </c>
      <c r="K211" s="2">
        <v>1156.7</v>
      </c>
      <c r="L211" s="2">
        <v>1159.5</v>
      </c>
      <c r="M211" s="2">
        <v>1152.45</v>
      </c>
      <c r="N211" s="2">
        <v>1190.95</v>
      </c>
      <c r="O211" s="2">
        <v>686.6</v>
      </c>
      <c r="P211" s="2">
        <v>1689403</v>
      </c>
      <c r="Q211" s="2">
        <v>99777</v>
      </c>
    </row>
    <row r="212" spans="1:17" x14ac:dyDescent="0.25">
      <c r="A212" s="1">
        <v>45343</v>
      </c>
      <c r="B212" s="1" t="str">
        <f>TEXT(Table1[[#This Row],[Date ]],"dddd")</f>
        <v>Wednesday</v>
      </c>
      <c r="C212" s="1" t="str">
        <f>TEXT(Table1[[#This Row],[Date ]],"mmmm")</f>
        <v>February</v>
      </c>
      <c r="D212" s="1" t="str">
        <f>"Q"&amp;ROUNDUP(MONTH(Table1[[#This Row],[Date ]])/3,0)</f>
        <v>Q1</v>
      </c>
      <c r="E212" s="1" t="str">
        <f>TEXT(Table1[[#This Row],[Date ]],"YYYY")</f>
        <v>2024</v>
      </c>
      <c r="F212" t="s">
        <v>13</v>
      </c>
      <c r="G212" s="2">
        <v>1155</v>
      </c>
      <c r="H212" s="2">
        <v>1171.9000000000001</v>
      </c>
      <c r="I212" s="2">
        <v>1150.05</v>
      </c>
      <c r="J212" s="2">
        <v>1154.4000000000001</v>
      </c>
      <c r="K212" s="2">
        <v>1158</v>
      </c>
      <c r="L212" s="2">
        <v>1160.75</v>
      </c>
      <c r="M212" s="2">
        <v>1160.8399999999999</v>
      </c>
      <c r="N212" s="2">
        <v>1190.95</v>
      </c>
      <c r="O212" s="2">
        <v>686.6</v>
      </c>
      <c r="P212" s="2">
        <v>1445959</v>
      </c>
      <c r="Q212" s="2">
        <v>80717</v>
      </c>
    </row>
    <row r="213" spans="1:17" x14ac:dyDescent="0.25">
      <c r="A213" s="1">
        <v>45342</v>
      </c>
      <c r="B213" s="1" t="str">
        <f>TEXT(Table1[[#This Row],[Date ]],"dddd")</f>
        <v>Tuesday</v>
      </c>
      <c r="C213" s="1" t="str">
        <f>TEXT(Table1[[#This Row],[Date ]],"mmmm")</f>
        <v>February</v>
      </c>
      <c r="D213" s="1" t="str">
        <f>"Q"&amp;ROUNDUP(MONTH(Table1[[#This Row],[Date ]])/3,0)</f>
        <v>Q1</v>
      </c>
      <c r="E213" s="1" t="str">
        <f>TEXT(Table1[[#This Row],[Date ]],"YYYY")</f>
        <v>2024</v>
      </c>
      <c r="F213" t="s">
        <v>13</v>
      </c>
      <c r="G213" s="2">
        <v>1154.5</v>
      </c>
      <c r="H213" s="2">
        <v>1159</v>
      </c>
      <c r="I213" s="2">
        <v>1138.8</v>
      </c>
      <c r="J213" s="2">
        <v>1155</v>
      </c>
      <c r="K213" s="2">
        <v>1153</v>
      </c>
      <c r="L213" s="2">
        <v>1154.4000000000001</v>
      </c>
      <c r="M213" s="2">
        <v>1150.23</v>
      </c>
      <c r="N213" s="2">
        <v>1190.95</v>
      </c>
      <c r="O213" s="2">
        <v>686.6</v>
      </c>
      <c r="P213" s="2">
        <v>1056193</v>
      </c>
      <c r="Q213" s="2">
        <v>58462</v>
      </c>
    </row>
    <row r="214" spans="1:17" x14ac:dyDescent="0.25">
      <c r="A214" s="1">
        <v>45341</v>
      </c>
      <c r="B214" s="1" t="str">
        <f>TEXT(Table1[[#This Row],[Date ]],"dddd")</f>
        <v>Monday</v>
      </c>
      <c r="C214" s="1" t="str">
        <f>TEXT(Table1[[#This Row],[Date ]],"mmmm")</f>
        <v>February</v>
      </c>
      <c r="D214" s="1" t="str">
        <f>"Q"&amp;ROUNDUP(MONTH(Table1[[#This Row],[Date ]])/3,0)</f>
        <v>Q1</v>
      </c>
      <c r="E214" s="1" t="str">
        <f>TEXT(Table1[[#This Row],[Date ]],"YYYY")</f>
        <v>2024</v>
      </c>
      <c r="F214" t="s">
        <v>13</v>
      </c>
      <c r="G214" s="2">
        <v>1150</v>
      </c>
      <c r="H214" s="2">
        <v>1164.25</v>
      </c>
      <c r="I214" s="2">
        <v>1144.5</v>
      </c>
      <c r="J214" s="2">
        <v>1147.45</v>
      </c>
      <c r="K214" s="2">
        <v>1154.5</v>
      </c>
      <c r="L214" s="2">
        <v>1155</v>
      </c>
      <c r="M214" s="2">
        <v>1155.8499999999999</v>
      </c>
      <c r="N214" s="2">
        <v>1190.95</v>
      </c>
      <c r="O214" s="2">
        <v>686.6</v>
      </c>
      <c r="P214" s="2">
        <v>961914</v>
      </c>
      <c r="Q214" s="2">
        <v>42333</v>
      </c>
    </row>
    <row r="215" spans="1:17" x14ac:dyDescent="0.25">
      <c r="A215" s="1">
        <v>45338</v>
      </c>
      <c r="B215" s="1" t="str">
        <f>TEXT(Table1[[#This Row],[Date ]],"dddd")</f>
        <v>Friday</v>
      </c>
      <c r="C215" s="1" t="str">
        <f>TEXT(Table1[[#This Row],[Date ]],"mmmm")</f>
        <v>February</v>
      </c>
      <c r="D215" s="1" t="str">
        <f>"Q"&amp;ROUNDUP(MONTH(Table1[[#This Row],[Date ]])/3,0)</f>
        <v>Q1</v>
      </c>
      <c r="E215" s="1" t="str">
        <f>TEXT(Table1[[#This Row],[Date ]],"YYYY")</f>
        <v>2024</v>
      </c>
      <c r="F215" t="s">
        <v>13</v>
      </c>
      <c r="G215" s="2">
        <v>1135</v>
      </c>
      <c r="H215" s="2">
        <v>1149.4000000000001</v>
      </c>
      <c r="I215" s="2">
        <v>1132.4000000000001</v>
      </c>
      <c r="J215" s="2">
        <v>1131.4000000000001</v>
      </c>
      <c r="K215" s="2">
        <v>1148.95</v>
      </c>
      <c r="L215" s="2">
        <v>1147.45</v>
      </c>
      <c r="M215" s="2">
        <v>1143.5899999999999</v>
      </c>
      <c r="N215" s="2">
        <v>1190.95</v>
      </c>
      <c r="O215" s="2">
        <v>686.6</v>
      </c>
      <c r="P215" s="2">
        <v>1213292</v>
      </c>
      <c r="Q215" s="2">
        <v>48787</v>
      </c>
    </row>
    <row r="216" spans="1:17" x14ac:dyDescent="0.25">
      <c r="A216" s="1">
        <v>45337</v>
      </c>
      <c r="B216" s="1" t="str">
        <f>TEXT(Table1[[#This Row],[Date ]],"dddd")</f>
        <v>Thursday</v>
      </c>
      <c r="C216" s="1" t="str">
        <f>TEXT(Table1[[#This Row],[Date ]],"mmmm")</f>
        <v>February</v>
      </c>
      <c r="D216" s="1" t="str">
        <f>"Q"&amp;ROUNDUP(MONTH(Table1[[#This Row],[Date ]])/3,0)</f>
        <v>Q1</v>
      </c>
      <c r="E216" s="1" t="str">
        <f>TEXT(Table1[[#This Row],[Date ]],"YYYY")</f>
        <v>2024</v>
      </c>
      <c r="F216" t="s">
        <v>13</v>
      </c>
      <c r="G216" s="2">
        <v>1140.05</v>
      </c>
      <c r="H216" s="2">
        <v>1146.75</v>
      </c>
      <c r="I216" s="2">
        <v>1127.25</v>
      </c>
      <c r="J216" s="2">
        <v>1135.5999999999999</v>
      </c>
      <c r="K216" s="2">
        <v>1134.3499999999999</v>
      </c>
      <c r="L216" s="2">
        <v>1131.4000000000001</v>
      </c>
      <c r="M216" s="2">
        <v>1134.79</v>
      </c>
      <c r="N216" s="2">
        <v>1190.95</v>
      </c>
      <c r="O216" s="2">
        <v>686.6</v>
      </c>
      <c r="P216" s="2">
        <v>1278358</v>
      </c>
      <c r="Q216" s="2">
        <v>60290</v>
      </c>
    </row>
    <row r="217" spans="1:17" x14ac:dyDescent="0.25">
      <c r="A217" s="1">
        <v>45336</v>
      </c>
      <c r="B217" s="1" t="str">
        <f>TEXT(Table1[[#This Row],[Date ]],"dddd")</f>
        <v>Wednesday</v>
      </c>
      <c r="C217" s="1" t="str">
        <f>TEXT(Table1[[#This Row],[Date ]],"mmmm")</f>
        <v>February</v>
      </c>
      <c r="D217" s="1" t="str">
        <f>"Q"&amp;ROUNDUP(MONTH(Table1[[#This Row],[Date ]])/3,0)</f>
        <v>Q1</v>
      </c>
      <c r="E217" s="1" t="str">
        <f>TEXT(Table1[[#This Row],[Date ]],"YYYY")</f>
        <v>2024</v>
      </c>
      <c r="F217" t="s">
        <v>13</v>
      </c>
      <c r="G217" s="2">
        <v>1135.05</v>
      </c>
      <c r="H217" s="2">
        <v>1139.8499999999999</v>
      </c>
      <c r="I217" s="2">
        <v>1120</v>
      </c>
      <c r="J217" s="2">
        <v>1137.8</v>
      </c>
      <c r="K217" s="2">
        <v>1139</v>
      </c>
      <c r="L217" s="2">
        <v>1135.5999999999999</v>
      </c>
      <c r="M217" s="2">
        <v>1129.04</v>
      </c>
      <c r="N217" s="2">
        <v>1190.95</v>
      </c>
      <c r="O217" s="2">
        <v>686.6</v>
      </c>
      <c r="P217" s="2">
        <v>1206706</v>
      </c>
      <c r="Q217" s="2">
        <v>49150</v>
      </c>
    </row>
    <row r="218" spans="1:17" x14ac:dyDescent="0.25">
      <c r="A218" s="1">
        <v>45335</v>
      </c>
      <c r="B218" s="1" t="str">
        <f>TEXT(Table1[[#This Row],[Date ]],"dddd")</f>
        <v>Tuesday</v>
      </c>
      <c r="C218" s="1" t="str">
        <f>TEXT(Table1[[#This Row],[Date ]],"mmmm")</f>
        <v>February</v>
      </c>
      <c r="D218" s="1" t="str">
        <f>"Q"&amp;ROUNDUP(MONTH(Table1[[#This Row],[Date ]])/3,0)</f>
        <v>Q1</v>
      </c>
      <c r="E218" s="1" t="str">
        <f>TEXT(Table1[[#This Row],[Date ]],"YYYY")</f>
        <v>2024</v>
      </c>
      <c r="F218" t="s">
        <v>13</v>
      </c>
      <c r="G218" s="2">
        <v>1123</v>
      </c>
      <c r="H218" s="2">
        <v>1141.3</v>
      </c>
      <c r="I218" s="2">
        <v>1118.2</v>
      </c>
      <c r="J218" s="2">
        <v>1122.2</v>
      </c>
      <c r="K218" s="2">
        <v>1137</v>
      </c>
      <c r="L218" s="2">
        <v>1137.8</v>
      </c>
      <c r="M218" s="2">
        <v>1131.33</v>
      </c>
      <c r="N218" s="2">
        <v>1190.95</v>
      </c>
      <c r="O218" s="2">
        <v>686.6</v>
      </c>
      <c r="P218" s="2">
        <v>886148</v>
      </c>
      <c r="Q218" s="2">
        <v>54226</v>
      </c>
    </row>
    <row r="219" spans="1:17" x14ac:dyDescent="0.25">
      <c r="A219" s="1">
        <v>45334</v>
      </c>
      <c r="B219" s="1" t="str">
        <f>TEXT(Table1[[#This Row],[Date ]],"dddd")</f>
        <v>Monday</v>
      </c>
      <c r="C219" s="1" t="str">
        <f>TEXT(Table1[[#This Row],[Date ]],"mmmm")</f>
        <v>February</v>
      </c>
      <c r="D219" s="1" t="str">
        <f>"Q"&amp;ROUNDUP(MONTH(Table1[[#This Row],[Date ]])/3,0)</f>
        <v>Q1</v>
      </c>
      <c r="E219" s="1" t="str">
        <f>TEXT(Table1[[#This Row],[Date ]],"YYYY")</f>
        <v>2024</v>
      </c>
      <c r="F219" t="s">
        <v>13</v>
      </c>
      <c r="G219" s="2">
        <v>1130.05</v>
      </c>
      <c r="H219" s="2">
        <v>1134.4000000000001</v>
      </c>
      <c r="I219" s="2">
        <v>1075</v>
      </c>
      <c r="J219" s="2">
        <v>1129.25</v>
      </c>
      <c r="K219" s="2">
        <v>1121.9000000000001</v>
      </c>
      <c r="L219" s="2">
        <v>1122.2</v>
      </c>
      <c r="M219" s="2">
        <v>1123.8900000000001</v>
      </c>
      <c r="N219" s="2">
        <v>1190.95</v>
      </c>
      <c r="O219" s="2">
        <v>686.6</v>
      </c>
      <c r="P219" s="2">
        <v>898953</v>
      </c>
      <c r="Q219" s="2">
        <v>42725</v>
      </c>
    </row>
    <row r="220" spans="1:17" x14ac:dyDescent="0.25">
      <c r="A220" s="1">
        <v>45331</v>
      </c>
      <c r="B220" s="1" t="str">
        <f>TEXT(Table1[[#This Row],[Date ]],"dddd")</f>
        <v>Friday</v>
      </c>
      <c r="C220" s="1" t="str">
        <f>TEXT(Table1[[#This Row],[Date ]],"mmmm")</f>
        <v>February</v>
      </c>
      <c r="D220" s="1" t="str">
        <f>"Q"&amp;ROUNDUP(MONTH(Table1[[#This Row],[Date ]])/3,0)</f>
        <v>Q1</v>
      </c>
      <c r="E220" s="1" t="str">
        <f>TEXT(Table1[[#This Row],[Date ]],"YYYY")</f>
        <v>2024</v>
      </c>
      <c r="F220" t="s">
        <v>13</v>
      </c>
      <c r="G220" s="2">
        <v>1142</v>
      </c>
      <c r="H220" s="2">
        <v>1149.4000000000001</v>
      </c>
      <c r="I220" s="2">
        <v>1119.8499999999999</v>
      </c>
      <c r="J220" s="2">
        <v>1137.9000000000001</v>
      </c>
      <c r="K220" s="2">
        <v>1128</v>
      </c>
      <c r="L220" s="2">
        <v>1129.25</v>
      </c>
      <c r="M220" s="2">
        <v>1132.6600000000001</v>
      </c>
      <c r="N220" s="2">
        <v>1190.95</v>
      </c>
      <c r="O220" s="2">
        <v>686.6</v>
      </c>
      <c r="P220" s="2">
        <v>917196</v>
      </c>
      <c r="Q220" s="2">
        <v>48645</v>
      </c>
    </row>
    <row r="221" spans="1:17" x14ac:dyDescent="0.25">
      <c r="A221" s="1">
        <v>45330</v>
      </c>
      <c r="B221" s="1" t="str">
        <f>TEXT(Table1[[#This Row],[Date ]],"dddd")</f>
        <v>Thursday</v>
      </c>
      <c r="C221" s="1" t="str">
        <f>TEXT(Table1[[#This Row],[Date ]],"mmmm")</f>
        <v>February</v>
      </c>
      <c r="D221" s="1" t="str">
        <f>"Q"&amp;ROUNDUP(MONTH(Table1[[#This Row],[Date ]])/3,0)</f>
        <v>Q1</v>
      </c>
      <c r="E221" s="1" t="str">
        <f>TEXT(Table1[[#This Row],[Date ]],"YYYY")</f>
        <v>2024</v>
      </c>
      <c r="F221" t="s">
        <v>13</v>
      </c>
      <c r="G221" s="2">
        <v>1160</v>
      </c>
      <c r="H221" s="2">
        <v>1162.9000000000001</v>
      </c>
      <c r="I221" s="2">
        <v>1125</v>
      </c>
      <c r="J221" s="2">
        <v>1166.2</v>
      </c>
      <c r="K221" s="2">
        <v>1140.95</v>
      </c>
      <c r="L221" s="2">
        <v>1137.9000000000001</v>
      </c>
      <c r="M221" s="2">
        <v>1140.0999999999999</v>
      </c>
      <c r="N221" s="2">
        <v>1190.95</v>
      </c>
      <c r="O221" s="2">
        <v>686.6</v>
      </c>
      <c r="P221" s="2">
        <v>2477973</v>
      </c>
      <c r="Q221" s="2">
        <v>136361</v>
      </c>
    </row>
    <row r="222" spans="1:17" x14ac:dyDescent="0.25">
      <c r="A222" s="1">
        <v>45329</v>
      </c>
      <c r="B222" s="1" t="str">
        <f>TEXT(Table1[[#This Row],[Date ]],"dddd")</f>
        <v>Wednesday</v>
      </c>
      <c r="C222" s="1" t="str">
        <f>TEXT(Table1[[#This Row],[Date ]],"mmmm")</f>
        <v>February</v>
      </c>
      <c r="D222" s="1" t="str">
        <f>"Q"&amp;ROUNDUP(MONTH(Table1[[#This Row],[Date ]])/3,0)</f>
        <v>Q1</v>
      </c>
      <c r="E222" s="1" t="str">
        <f>TEXT(Table1[[#This Row],[Date ]],"YYYY")</f>
        <v>2024</v>
      </c>
      <c r="F222" t="s">
        <v>13</v>
      </c>
      <c r="G222" s="2">
        <v>1168.05</v>
      </c>
      <c r="H222" s="2">
        <v>1175</v>
      </c>
      <c r="I222" s="2">
        <v>1153.05</v>
      </c>
      <c r="J222" s="2">
        <v>1163.55</v>
      </c>
      <c r="K222" s="2">
        <v>1170.7</v>
      </c>
      <c r="L222" s="2">
        <v>1166.2</v>
      </c>
      <c r="M222" s="2">
        <v>1164.54</v>
      </c>
      <c r="N222" s="2">
        <v>1190.95</v>
      </c>
      <c r="O222" s="2">
        <v>686.6</v>
      </c>
      <c r="P222" s="2">
        <v>864874</v>
      </c>
      <c r="Q222" s="2">
        <v>56908</v>
      </c>
    </row>
    <row r="223" spans="1:17" x14ac:dyDescent="0.25">
      <c r="A223" s="1">
        <v>45328</v>
      </c>
      <c r="B223" s="1" t="str">
        <f>TEXT(Table1[[#This Row],[Date ]],"dddd")</f>
        <v>Tuesday</v>
      </c>
      <c r="C223" s="1" t="str">
        <f>TEXT(Table1[[#This Row],[Date ]],"mmmm")</f>
        <v>February</v>
      </c>
      <c r="D223" s="1" t="str">
        <f>"Q"&amp;ROUNDUP(MONTH(Table1[[#This Row],[Date ]])/3,0)</f>
        <v>Q1</v>
      </c>
      <c r="E223" s="1" t="str">
        <f>TEXT(Table1[[#This Row],[Date ]],"YYYY")</f>
        <v>2024</v>
      </c>
      <c r="F223" t="s">
        <v>13</v>
      </c>
      <c r="G223" s="2">
        <v>1142.0999999999999</v>
      </c>
      <c r="H223" s="2">
        <v>1166.8</v>
      </c>
      <c r="I223" s="2">
        <v>1142.0999999999999</v>
      </c>
      <c r="J223" s="2">
        <v>1150.75</v>
      </c>
      <c r="K223" s="2">
        <v>1160.55</v>
      </c>
      <c r="L223" s="2">
        <v>1163.55</v>
      </c>
      <c r="M223" s="2">
        <v>1158.74</v>
      </c>
      <c r="N223" s="2">
        <v>1190.95</v>
      </c>
      <c r="O223" s="2">
        <v>686.6</v>
      </c>
      <c r="P223" s="2">
        <v>1219085</v>
      </c>
      <c r="Q223" s="2">
        <v>57085</v>
      </c>
    </row>
    <row r="224" spans="1:17" x14ac:dyDescent="0.25">
      <c r="A224" s="1">
        <v>45327</v>
      </c>
      <c r="B224" s="1" t="str">
        <f>TEXT(Table1[[#This Row],[Date ]],"dddd")</f>
        <v>Monday</v>
      </c>
      <c r="C224" s="1" t="str">
        <f>TEXT(Table1[[#This Row],[Date ]],"mmmm")</f>
        <v>February</v>
      </c>
      <c r="D224" s="1" t="str">
        <f>"Q"&amp;ROUNDUP(MONTH(Table1[[#This Row],[Date ]])/3,0)</f>
        <v>Q1</v>
      </c>
      <c r="E224" s="1" t="str">
        <f>TEXT(Table1[[#This Row],[Date ]],"YYYY")</f>
        <v>2024</v>
      </c>
      <c r="F224" t="s">
        <v>13</v>
      </c>
      <c r="G224" s="2">
        <v>1169.9000000000001</v>
      </c>
      <c r="H224" s="2">
        <v>1177</v>
      </c>
      <c r="I224" s="2">
        <v>1146.3</v>
      </c>
      <c r="J224" s="2">
        <v>1162.75</v>
      </c>
      <c r="K224" s="2">
        <v>1152.5</v>
      </c>
      <c r="L224" s="2">
        <v>1150.75</v>
      </c>
      <c r="M224" s="2">
        <v>1161.31</v>
      </c>
      <c r="N224" s="2">
        <v>1190.95</v>
      </c>
      <c r="O224" s="2">
        <v>686.6</v>
      </c>
      <c r="P224" s="2">
        <v>1266268</v>
      </c>
      <c r="Q224" s="2">
        <v>64374</v>
      </c>
    </row>
    <row r="225" spans="1:17" x14ac:dyDescent="0.25">
      <c r="A225" s="1">
        <v>45324</v>
      </c>
      <c r="B225" s="1" t="str">
        <f>TEXT(Table1[[#This Row],[Date ]],"dddd")</f>
        <v>Friday</v>
      </c>
      <c r="C225" s="1" t="str">
        <f>TEXT(Table1[[#This Row],[Date ]],"mmmm")</f>
        <v>February</v>
      </c>
      <c r="D225" s="1" t="str">
        <f>"Q"&amp;ROUNDUP(MONTH(Table1[[#This Row],[Date ]])/3,0)</f>
        <v>Q1</v>
      </c>
      <c r="E225" s="1" t="str">
        <f>TEXT(Table1[[#This Row],[Date ]],"YYYY")</f>
        <v>2024</v>
      </c>
      <c r="F225" t="s">
        <v>13</v>
      </c>
      <c r="G225" s="2">
        <v>1132</v>
      </c>
      <c r="H225" s="2">
        <v>1170.7</v>
      </c>
      <c r="I225" s="2">
        <v>1132</v>
      </c>
      <c r="J225" s="2">
        <v>1129.6500000000001</v>
      </c>
      <c r="K225" s="2">
        <v>1162.8499999999999</v>
      </c>
      <c r="L225" s="2">
        <v>1162.75</v>
      </c>
      <c r="M225" s="2">
        <v>1147.4000000000001</v>
      </c>
      <c r="N225" s="2">
        <v>1190.95</v>
      </c>
      <c r="O225" s="2">
        <v>686.6</v>
      </c>
      <c r="P225" s="2">
        <v>1741322</v>
      </c>
      <c r="Q225" s="2">
        <v>60775</v>
      </c>
    </row>
    <row r="226" spans="1:17" x14ac:dyDescent="0.25">
      <c r="A226" s="1">
        <v>45323</v>
      </c>
      <c r="B226" s="1" t="str">
        <f>TEXT(Table1[[#This Row],[Date ]],"dddd")</f>
        <v>Thursday</v>
      </c>
      <c r="C226" s="1" t="str">
        <f>TEXT(Table1[[#This Row],[Date ]],"mmmm")</f>
        <v>February</v>
      </c>
      <c r="D226" s="1" t="str">
        <f>"Q"&amp;ROUNDUP(MONTH(Table1[[#This Row],[Date ]])/3,0)</f>
        <v>Q1</v>
      </c>
      <c r="E226" s="1" t="str">
        <f>TEXT(Table1[[#This Row],[Date ]],"YYYY")</f>
        <v>2024</v>
      </c>
      <c r="F226" t="s">
        <v>13</v>
      </c>
      <c r="G226" s="2">
        <v>1118</v>
      </c>
      <c r="H226" s="2">
        <v>1134.9000000000001</v>
      </c>
      <c r="I226" s="2">
        <v>1108</v>
      </c>
      <c r="J226" s="2">
        <v>1118</v>
      </c>
      <c r="K226" s="2">
        <v>1132</v>
      </c>
      <c r="L226" s="2">
        <v>1129.6500000000001</v>
      </c>
      <c r="M226" s="2">
        <v>1119.3800000000001</v>
      </c>
      <c r="N226" s="2">
        <v>1190.95</v>
      </c>
      <c r="O226" s="2">
        <v>686.6</v>
      </c>
      <c r="P226" s="2">
        <v>4728358</v>
      </c>
      <c r="Q226" s="2">
        <v>100332</v>
      </c>
    </row>
    <row r="227" spans="1:17" x14ac:dyDescent="0.25">
      <c r="A227" s="1">
        <v>45322</v>
      </c>
      <c r="B227" s="1" t="str">
        <f>TEXT(Table1[[#This Row],[Date ]],"dddd")</f>
        <v>Wednesday</v>
      </c>
      <c r="C227" s="1" t="str">
        <f>TEXT(Table1[[#This Row],[Date ]],"mmmm")</f>
        <v>January</v>
      </c>
      <c r="D227" s="1" t="str">
        <f>"Q"&amp;ROUNDUP(MONTH(Table1[[#This Row],[Date ]])/3,0)</f>
        <v>Q1</v>
      </c>
      <c r="E227" s="1" t="str">
        <f>TEXT(Table1[[#This Row],[Date ]],"YYYY")</f>
        <v>2024</v>
      </c>
      <c r="F227" t="s">
        <v>13</v>
      </c>
      <c r="G227" s="2">
        <v>1125</v>
      </c>
      <c r="H227" s="2">
        <v>1127.5</v>
      </c>
      <c r="I227" s="2">
        <v>1112</v>
      </c>
      <c r="J227" s="2">
        <v>1122.9000000000001</v>
      </c>
      <c r="K227" s="2">
        <v>1119</v>
      </c>
      <c r="L227" s="2">
        <v>1118</v>
      </c>
      <c r="M227" s="2">
        <v>1117.8900000000001</v>
      </c>
      <c r="N227" s="2">
        <v>1190.95</v>
      </c>
      <c r="O227" s="2">
        <v>686.6</v>
      </c>
      <c r="P227" s="2">
        <v>2428738</v>
      </c>
      <c r="Q227" s="2">
        <v>91841</v>
      </c>
    </row>
    <row r="228" spans="1:17" x14ac:dyDescent="0.25">
      <c r="A228" s="1">
        <v>45321</v>
      </c>
      <c r="B228" s="1" t="str">
        <f>TEXT(Table1[[#This Row],[Date ]],"dddd")</f>
        <v>Tuesday</v>
      </c>
      <c r="C228" s="1" t="str">
        <f>TEXT(Table1[[#This Row],[Date ]],"mmmm")</f>
        <v>January</v>
      </c>
      <c r="D228" s="1" t="str">
        <f>"Q"&amp;ROUNDUP(MONTH(Table1[[#This Row],[Date ]])/3,0)</f>
        <v>Q1</v>
      </c>
      <c r="E228" s="1" t="str">
        <f>TEXT(Table1[[#This Row],[Date ]],"YYYY")</f>
        <v>2024</v>
      </c>
      <c r="F228" t="s">
        <v>13</v>
      </c>
      <c r="G228" s="2">
        <v>1144.95</v>
      </c>
      <c r="H228" s="2">
        <v>1147.2</v>
      </c>
      <c r="I228" s="2">
        <v>1120.6500000000001</v>
      </c>
      <c r="J228" s="2">
        <v>1141.05</v>
      </c>
      <c r="K228" s="2">
        <v>1125.55</v>
      </c>
      <c r="L228" s="2">
        <v>1122.9000000000001</v>
      </c>
      <c r="M228" s="2">
        <v>1132.01</v>
      </c>
      <c r="N228" s="2">
        <v>1190.95</v>
      </c>
      <c r="O228" s="2">
        <v>686.6</v>
      </c>
      <c r="P228" s="2">
        <v>798009</v>
      </c>
      <c r="Q228" s="2">
        <v>42356</v>
      </c>
    </row>
    <row r="229" spans="1:17" x14ac:dyDescent="0.25">
      <c r="A229" s="1">
        <v>45320</v>
      </c>
      <c r="B229" s="1" t="str">
        <f>TEXT(Table1[[#This Row],[Date ]],"dddd")</f>
        <v>Monday</v>
      </c>
      <c r="C229" s="1" t="str">
        <f>TEXT(Table1[[#This Row],[Date ]],"mmmm")</f>
        <v>January</v>
      </c>
      <c r="D229" s="1" t="str">
        <f>"Q"&amp;ROUNDUP(MONTH(Table1[[#This Row],[Date ]])/3,0)</f>
        <v>Q1</v>
      </c>
      <c r="E229" s="1" t="str">
        <f>TEXT(Table1[[#This Row],[Date ]],"YYYY")</f>
        <v>2024</v>
      </c>
      <c r="F229" t="s">
        <v>13</v>
      </c>
      <c r="G229" s="2">
        <v>1136.75</v>
      </c>
      <c r="H229" s="2">
        <v>1149.2</v>
      </c>
      <c r="I229" s="2">
        <v>1135</v>
      </c>
      <c r="J229" s="2">
        <v>1136.75</v>
      </c>
      <c r="K229" s="2">
        <v>1142</v>
      </c>
      <c r="L229" s="2">
        <v>1141.05</v>
      </c>
      <c r="M229" s="2">
        <v>1141.98</v>
      </c>
      <c r="N229" s="2">
        <v>1190.95</v>
      </c>
      <c r="O229" s="2">
        <v>686.6</v>
      </c>
      <c r="P229" s="2">
        <v>1588430</v>
      </c>
      <c r="Q229" s="2">
        <v>63480</v>
      </c>
    </row>
    <row r="230" spans="1:17" x14ac:dyDescent="0.25">
      <c r="A230" s="1">
        <v>45316</v>
      </c>
      <c r="B230" s="1" t="str">
        <f>TEXT(Table1[[#This Row],[Date ]],"dddd")</f>
        <v>Thursday</v>
      </c>
      <c r="C230" s="1" t="str">
        <f>TEXT(Table1[[#This Row],[Date ]],"mmmm")</f>
        <v>January</v>
      </c>
      <c r="D230" s="1" t="str">
        <f>"Q"&amp;ROUNDUP(MONTH(Table1[[#This Row],[Date ]])/3,0)</f>
        <v>Q1</v>
      </c>
      <c r="E230" s="1" t="str">
        <f>TEXT(Table1[[#This Row],[Date ]],"YYYY")</f>
        <v>2024</v>
      </c>
      <c r="F230" t="s">
        <v>13</v>
      </c>
      <c r="G230" s="2">
        <v>1160</v>
      </c>
      <c r="H230" s="2">
        <v>1163.6500000000001</v>
      </c>
      <c r="I230" s="2">
        <v>1132.3499999999999</v>
      </c>
      <c r="J230" s="2">
        <v>1159</v>
      </c>
      <c r="K230" s="2">
        <v>1135</v>
      </c>
      <c r="L230" s="2">
        <v>1136.75</v>
      </c>
      <c r="M230" s="2">
        <v>1144.68</v>
      </c>
      <c r="N230" s="2">
        <v>1190.95</v>
      </c>
      <c r="O230" s="2">
        <v>686.6</v>
      </c>
      <c r="P230" s="2">
        <v>1125321</v>
      </c>
      <c r="Q230" s="2">
        <v>54429</v>
      </c>
    </row>
    <row r="231" spans="1:17" x14ac:dyDescent="0.25">
      <c r="A231" s="1">
        <v>45315</v>
      </c>
      <c r="B231" s="1" t="str">
        <f>TEXT(Table1[[#This Row],[Date ]],"dddd")</f>
        <v>Wednesday</v>
      </c>
      <c r="C231" s="1" t="str">
        <f>TEXT(Table1[[#This Row],[Date ]],"mmmm")</f>
        <v>January</v>
      </c>
      <c r="D231" s="1" t="str">
        <f>"Q"&amp;ROUNDUP(MONTH(Table1[[#This Row],[Date ]])/3,0)</f>
        <v>Q1</v>
      </c>
      <c r="E231" s="1" t="str">
        <f>TEXT(Table1[[#This Row],[Date ]],"YYYY")</f>
        <v>2024</v>
      </c>
      <c r="F231" t="s">
        <v>13</v>
      </c>
      <c r="G231" s="2">
        <v>1145.5999999999999</v>
      </c>
      <c r="H231" s="2">
        <v>1161</v>
      </c>
      <c r="I231" s="2">
        <v>1134</v>
      </c>
      <c r="J231" s="2">
        <v>1145.6500000000001</v>
      </c>
      <c r="K231" s="2">
        <v>1160</v>
      </c>
      <c r="L231" s="2">
        <v>1159</v>
      </c>
      <c r="M231" s="2">
        <v>1150.26</v>
      </c>
      <c r="N231" s="2">
        <v>1190.95</v>
      </c>
      <c r="O231" s="2">
        <v>686.6</v>
      </c>
      <c r="P231" s="2">
        <v>1040096</v>
      </c>
      <c r="Q231" s="2">
        <v>41118</v>
      </c>
    </row>
    <row r="232" spans="1:17" x14ac:dyDescent="0.25">
      <c r="A232" s="1">
        <v>45314</v>
      </c>
      <c r="B232" s="1" t="str">
        <f>TEXT(Table1[[#This Row],[Date ]],"dddd")</f>
        <v>Tuesday</v>
      </c>
      <c r="C232" s="1" t="str">
        <f>TEXT(Table1[[#This Row],[Date ]],"mmmm")</f>
        <v>January</v>
      </c>
      <c r="D232" s="1" t="str">
        <f>"Q"&amp;ROUNDUP(MONTH(Table1[[#This Row],[Date ]])/3,0)</f>
        <v>Q1</v>
      </c>
      <c r="E232" s="1" t="str">
        <f>TEXT(Table1[[#This Row],[Date ]],"YYYY")</f>
        <v>2024</v>
      </c>
      <c r="F232" t="s">
        <v>13</v>
      </c>
      <c r="G232" s="2">
        <v>1158.95</v>
      </c>
      <c r="H232" s="2">
        <v>1166</v>
      </c>
      <c r="I232" s="2">
        <v>1138.25</v>
      </c>
      <c r="J232" s="2">
        <v>1150.0999999999999</v>
      </c>
      <c r="K232" s="2">
        <v>1145.0999999999999</v>
      </c>
      <c r="L232" s="2">
        <v>1145.6500000000001</v>
      </c>
      <c r="M232" s="2">
        <v>1151.5</v>
      </c>
      <c r="N232" s="2">
        <v>1190.95</v>
      </c>
      <c r="O232" s="2">
        <v>686.6</v>
      </c>
      <c r="P232" s="2">
        <v>933643</v>
      </c>
      <c r="Q232" s="2">
        <v>57704</v>
      </c>
    </row>
    <row r="233" spans="1:17" x14ac:dyDescent="0.25">
      <c r="A233" s="1">
        <v>45311</v>
      </c>
      <c r="B233" s="1" t="str">
        <f>TEXT(Table1[[#This Row],[Date ]],"dddd")</f>
        <v>Saturday</v>
      </c>
      <c r="C233" s="1" t="str">
        <f>TEXT(Table1[[#This Row],[Date ]],"mmmm")</f>
        <v>January</v>
      </c>
      <c r="D233" s="1" t="str">
        <f>"Q"&amp;ROUNDUP(MONTH(Table1[[#This Row],[Date ]])/3,0)</f>
        <v>Q1</v>
      </c>
      <c r="E233" s="1" t="str">
        <f>TEXT(Table1[[#This Row],[Date ]],"YYYY")</f>
        <v>2024</v>
      </c>
      <c r="F233" t="s">
        <v>13</v>
      </c>
      <c r="G233" s="2">
        <v>1168</v>
      </c>
      <c r="H233" s="2">
        <v>1169</v>
      </c>
      <c r="I233" s="2">
        <v>1148.0999999999999</v>
      </c>
      <c r="J233" s="2">
        <v>1161.7</v>
      </c>
      <c r="K233" s="2">
        <v>1151</v>
      </c>
      <c r="L233" s="2">
        <v>1150.0999999999999</v>
      </c>
      <c r="M233" s="2">
        <v>1156.27</v>
      </c>
      <c r="N233" s="2">
        <v>1190.95</v>
      </c>
      <c r="O233" s="2">
        <v>686.6</v>
      </c>
      <c r="P233" s="2">
        <v>332777</v>
      </c>
      <c r="Q233" s="2">
        <v>19120</v>
      </c>
    </row>
    <row r="234" spans="1:17" x14ac:dyDescent="0.25">
      <c r="A234" s="1">
        <v>45310</v>
      </c>
      <c r="B234" s="1" t="str">
        <f>TEXT(Table1[[#This Row],[Date ]],"dddd")</f>
        <v>Friday</v>
      </c>
      <c r="C234" s="1" t="str">
        <f>TEXT(Table1[[#This Row],[Date ]],"mmmm")</f>
        <v>January</v>
      </c>
      <c r="D234" s="1" t="str">
        <f>"Q"&amp;ROUNDUP(MONTH(Table1[[#This Row],[Date ]])/3,0)</f>
        <v>Q1</v>
      </c>
      <c r="E234" s="1" t="str">
        <f>TEXT(Table1[[#This Row],[Date ]],"YYYY")</f>
        <v>2024</v>
      </c>
      <c r="F234" t="s">
        <v>13</v>
      </c>
      <c r="G234" s="2">
        <v>1156.75</v>
      </c>
      <c r="H234" s="2">
        <v>1165.5999999999999</v>
      </c>
      <c r="I234" s="2">
        <v>1146.7</v>
      </c>
      <c r="J234" s="2">
        <v>1146.8</v>
      </c>
      <c r="K234" s="2">
        <v>1159.55</v>
      </c>
      <c r="L234" s="2">
        <v>1161.7</v>
      </c>
      <c r="M234" s="2">
        <v>1157.28</v>
      </c>
      <c r="N234" s="2">
        <v>1190.95</v>
      </c>
      <c r="O234" s="2">
        <v>686.6</v>
      </c>
      <c r="P234" s="2">
        <v>900162</v>
      </c>
      <c r="Q234" s="2">
        <v>50021</v>
      </c>
    </row>
    <row r="235" spans="1:17" x14ac:dyDescent="0.25">
      <c r="A235" s="1">
        <v>45309</v>
      </c>
      <c r="B235" s="1" t="str">
        <f>TEXT(Table1[[#This Row],[Date ]],"dddd")</f>
        <v>Thursday</v>
      </c>
      <c r="C235" s="1" t="str">
        <f>TEXT(Table1[[#This Row],[Date ]],"mmmm")</f>
        <v>January</v>
      </c>
      <c r="D235" s="1" t="str">
        <f>"Q"&amp;ROUNDUP(MONTH(Table1[[#This Row],[Date ]])/3,0)</f>
        <v>Q1</v>
      </c>
      <c r="E235" s="1" t="str">
        <f>TEXT(Table1[[#This Row],[Date ]],"YYYY")</f>
        <v>2024</v>
      </c>
      <c r="F235" t="s">
        <v>13</v>
      </c>
      <c r="G235" s="2">
        <v>1134.95</v>
      </c>
      <c r="H235" s="2">
        <v>1150</v>
      </c>
      <c r="I235" s="2">
        <v>1122.5</v>
      </c>
      <c r="J235" s="2">
        <v>1138.5999999999999</v>
      </c>
      <c r="K235" s="2">
        <v>1143.8499999999999</v>
      </c>
      <c r="L235" s="2">
        <v>1146.8</v>
      </c>
      <c r="M235" s="2">
        <v>1138.7</v>
      </c>
      <c r="N235" s="2">
        <v>1190.95</v>
      </c>
      <c r="O235" s="2">
        <v>686.6</v>
      </c>
      <c r="P235" s="2">
        <v>1218211</v>
      </c>
      <c r="Q235" s="2">
        <v>86852</v>
      </c>
    </row>
    <row r="236" spans="1:17" x14ac:dyDescent="0.25">
      <c r="A236" s="1">
        <v>45308</v>
      </c>
      <c r="B236" s="1" t="str">
        <f>TEXT(Table1[[#This Row],[Date ]],"dddd")</f>
        <v>Wednesday</v>
      </c>
      <c r="C236" s="1" t="str">
        <f>TEXT(Table1[[#This Row],[Date ]],"mmmm")</f>
        <v>January</v>
      </c>
      <c r="D236" s="1" t="str">
        <f>"Q"&amp;ROUNDUP(MONTH(Table1[[#This Row],[Date ]])/3,0)</f>
        <v>Q1</v>
      </c>
      <c r="E236" s="1" t="str">
        <f>TEXT(Table1[[#This Row],[Date ]],"YYYY")</f>
        <v>2024</v>
      </c>
      <c r="F236" t="s">
        <v>13</v>
      </c>
      <c r="G236" s="2">
        <v>1134</v>
      </c>
      <c r="H236" s="2">
        <v>1152.95</v>
      </c>
      <c r="I236" s="2">
        <v>1131.9000000000001</v>
      </c>
      <c r="J236" s="2">
        <v>1143.7</v>
      </c>
      <c r="K236" s="2">
        <v>1138</v>
      </c>
      <c r="L236" s="2">
        <v>1138.5999999999999</v>
      </c>
      <c r="M236" s="2">
        <v>1142.18</v>
      </c>
      <c r="N236" s="2">
        <v>1190.95</v>
      </c>
      <c r="O236" s="2">
        <v>686.6</v>
      </c>
      <c r="P236" s="2">
        <v>1272932</v>
      </c>
      <c r="Q236" s="2">
        <v>59792</v>
      </c>
    </row>
    <row r="237" spans="1:17" x14ac:dyDescent="0.25">
      <c r="A237" s="1">
        <v>45307</v>
      </c>
      <c r="B237" s="1" t="str">
        <f>TEXT(Table1[[#This Row],[Date ]],"dddd")</f>
        <v>Tuesday</v>
      </c>
      <c r="C237" s="1" t="str">
        <f>TEXT(Table1[[#This Row],[Date ]],"mmmm")</f>
        <v>January</v>
      </c>
      <c r="D237" s="1" t="str">
        <f>"Q"&amp;ROUNDUP(MONTH(Table1[[#This Row],[Date ]])/3,0)</f>
        <v>Q1</v>
      </c>
      <c r="E237" s="1" t="str">
        <f>TEXT(Table1[[#This Row],[Date ]],"YYYY")</f>
        <v>2024</v>
      </c>
      <c r="F237" t="s">
        <v>13</v>
      </c>
      <c r="G237" s="2">
        <v>1152.55</v>
      </c>
      <c r="H237" s="2">
        <v>1162.55</v>
      </c>
      <c r="I237" s="2">
        <v>1142</v>
      </c>
      <c r="J237" s="2">
        <v>1150.8</v>
      </c>
      <c r="K237" s="2">
        <v>1146</v>
      </c>
      <c r="L237" s="2">
        <v>1143.7</v>
      </c>
      <c r="M237" s="2">
        <v>1152.47</v>
      </c>
      <c r="N237" s="2">
        <v>1190.95</v>
      </c>
      <c r="O237" s="2">
        <v>686.6</v>
      </c>
      <c r="P237" s="2">
        <v>1449691</v>
      </c>
      <c r="Q237" s="2">
        <v>70087</v>
      </c>
    </row>
    <row r="238" spans="1:17" x14ac:dyDescent="0.25">
      <c r="A238" s="1">
        <v>45306</v>
      </c>
      <c r="B238" s="1" t="str">
        <f>TEXT(Table1[[#This Row],[Date ]],"dddd")</f>
        <v>Monday</v>
      </c>
      <c r="C238" s="1" t="str">
        <f>TEXT(Table1[[#This Row],[Date ]],"mmmm")</f>
        <v>January</v>
      </c>
      <c r="D238" s="1" t="str">
        <f>"Q"&amp;ROUNDUP(MONTH(Table1[[#This Row],[Date ]])/3,0)</f>
        <v>Q1</v>
      </c>
      <c r="E238" s="1" t="str">
        <f>TEXT(Table1[[#This Row],[Date ]],"YYYY")</f>
        <v>2024</v>
      </c>
      <c r="F238" t="s">
        <v>13</v>
      </c>
      <c r="G238" s="2">
        <v>1190</v>
      </c>
      <c r="H238" s="2">
        <v>1190.95</v>
      </c>
      <c r="I238" s="2">
        <v>1134.75</v>
      </c>
      <c r="J238" s="2">
        <v>1159</v>
      </c>
      <c r="K238" s="2">
        <v>1152.5</v>
      </c>
      <c r="L238" s="2">
        <v>1150.8</v>
      </c>
      <c r="M238" s="2">
        <v>1152.01</v>
      </c>
      <c r="N238" s="2">
        <v>1190.95</v>
      </c>
      <c r="O238" s="2">
        <v>686.6</v>
      </c>
      <c r="P238" s="2">
        <v>4237485</v>
      </c>
      <c r="Q238" s="2">
        <v>133829</v>
      </c>
    </row>
    <row r="239" spans="1:17" x14ac:dyDescent="0.25">
      <c r="A239" s="1">
        <v>45303</v>
      </c>
      <c r="B239" s="1" t="str">
        <f>TEXT(Table1[[#This Row],[Date ]],"dddd")</f>
        <v>Friday</v>
      </c>
      <c r="C239" s="1" t="str">
        <f>TEXT(Table1[[#This Row],[Date ]],"mmmm")</f>
        <v>January</v>
      </c>
      <c r="D239" s="1" t="str">
        <f>"Q"&amp;ROUNDUP(MONTH(Table1[[#This Row],[Date ]])/3,0)</f>
        <v>Q1</v>
      </c>
      <c r="E239" s="1" t="str">
        <f>TEXT(Table1[[#This Row],[Date ]],"YYYY")</f>
        <v>2024</v>
      </c>
      <c r="F239" t="s">
        <v>13</v>
      </c>
      <c r="G239" s="2">
        <v>1125.45</v>
      </c>
      <c r="H239" s="2">
        <v>1165.55</v>
      </c>
      <c r="I239" s="2">
        <v>1123.8499999999999</v>
      </c>
      <c r="J239" s="2">
        <v>1119.25</v>
      </c>
      <c r="K239" s="2">
        <v>1154.0999999999999</v>
      </c>
      <c r="L239" s="2">
        <v>1159</v>
      </c>
      <c r="M239" s="2">
        <v>1153.0899999999999</v>
      </c>
      <c r="N239" s="2">
        <v>1165.55</v>
      </c>
      <c r="O239" s="2">
        <v>686.6</v>
      </c>
      <c r="P239" s="2">
        <v>6018282</v>
      </c>
      <c r="Q239" s="2">
        <v>139807</v>
      </c>
    </row>
    <row r="240" spans="1:17" x14ac:dyDescent="0.25">
      <c r="A240" s="1">
        <v>45302</v>
      </c>
      <c r="B240" s="1" t="str">
        <f>TEXT(Table1[[#This Row],[Date ]],"dddd")</f>
        <v>Thursday</v>
      </c>
      <c r="C240" s="1" t="str">
        <f>TEXT(Table1[[#This Row],[Date ]],"mmmm")</f>
        <v>January</v>
      </c>
      <c r="D240" s="1" t="str">
        <f>"Q"&amp;ROUNDUP(MONTH(Table1[[#This Row],[Date ]])/3,0)</f>
        <v>Q1</v>
      </c>
      <c r="E240" s="1" t="str">
        <f>TEXT(Table1[[#This Row],[Date ]],"YYYY")</f>
        <v>2024</v>
      </c>
      <c r="F240" t="s">
        <v>13</v>
      </c>
      <c r="G240" s="2">
        <v>1117</v>
      </c>
      <c r="H240" s="2">
        <v>1124.95</v>
      </c>
      <c r="I240" s="2">
        <v>1112.05</v>
      </c>
      <c r="J240" s="2">
        <v>1113.95</v>
      </c>
      <c r="K240" s="2">
        <v>1120</v>
      </c>
      <c r="L240" s="2">
        <v>1119.25</v>
      </c>
      <c r="M240" s="2">
        <v>1118.51</v>
      </c>
      <c r="N240" s="2">
        <v>1131.1500000000001</v>
      </c>
      <c r="O240" s="2">
        <v>686.6</v>
      </c>
      <c r="P240" s="2">
        <v>1084035</v>
      </c>
      <c r="Q240" s="2">
        <v>58045</v>
      </c>
    </row>
    <row r="241" spans="1:17" x14ac:dyDescent="0.25">
      <c r="A241" s="1">
        <v>45301</v>
      </c>
      <c r="B241" s="1" t="str">
        <f>TEXT(Table1[[#This Row],[Date ]],"dddd")</f>
        <v>Wednesday</v>
      </c>
      <c r="C241" s="1" t="str">
        <f>TEXT(Table1[[#This Row],[Date ]],"mmmm")</f>
        <v>January</v>
      </c>
      <c r="D241" s="1" t="str">
        <f>"Q"&amp;ROUNDUP(MONTH(Table1[[#This Row],[Date ]])/3,0)</f>
        <v>Q1</v>
      </c>
      <c r="E241" s="1" t="str">
        <f>TEXT(Table1[[#This Row],[Date ]],"YYYY")</f>
        <v>2024</v>
      </c>
      <c r="F241" t="s">
        <v>13</v>
      </c>
      <c r="G241" s="2">
        <v>1112</v>
      </c>
      <c r="H241" s="2">
        <v>1117.7</v>
      </c>
      <c r="I241" s="2">
        <v>1101</v>
      </c>
      <c r="J241" s="2">
        <v>1111.6500000000001</v>
      </c>
      <c r="K241" s="2">
        <v>1114.9000000000001</v>
      </c>
      <c r="L241" s="2">
        <v>1113.95</v>
      </c>
      <c r="M241" s="2">
        <v>1109.5899999999999</v>
      </c>
      <c r="N241" s="2">
        <v>1131.1500000000001</v>
      </c>
      <c r="O241" s="2">
        <v>686.6</v>
      </c>
      <c r="P241" s="2">
        <v>933127</v>
      </c>
      <c r="Q241" s="2">
        <v>50039</v>
      </c>
    </row>
    <row r="242" spans="1:17" x14ac:dyDescent="0.25">
      <c r="A242" s="1">
        <v>45300</v>
      </c>
      <c r="B242" s="1" t="str">
        <f>TEXT(Table1[[#This Row],[Date ]],"dddd")</f>
        <v>Tuesday</v>
      </c>
      <c r="C242" s="1" t="str">
        <f>TEXT(Table1[[#This Row],[Date ]],"mmmm")</f>
        <v>January</v>
      </c>
      <c r="D242" s="1" t="str">
        <f>"Q"&amp;ROUNDUP(MONTH(Table1[[#This Row],[Date ]])/3,0)</f>
        <v>Q1</v>
      </c>
      <c r="E242" s="1" t="str">
        <f>TEXT(Table1[[#This Row],[Date ]],"YYYY")</f>
        <v>2024</v>
      </c>
      <c r="F242" t="s">
        <v>13</v>
      </c>
      <c r="G242" s="2">
        <v>1106</v>
      </c>
      <c r="H242" s="2">
        <v>1120.1500000000001</v>
      </c>
      <c r="I242" s="2">
        <v>1106</v>
      </c>
      <c r="J242" s="2">
        <v>1104.95</v>
      </c>
      <c r="K242" s="2">
        <v>1108.7</v>
      </c>
      <c r="L242" s="2">
        <v>1111.6500000000001</v>
      </c>
      <c r="M242" s="2">
        <v>1114.28</v>
      </c>
      <c r="N242" s="2">
        <v>1131.1500000000001</v>
      </c>
      <c r="O242" s="2">
        <v>686.6</v>
      </c>
      <c r="P242" s="2">
        <v>998355</v>
      </c>
      <c r="Q242" s="2">
        <v>56020</v>
      </c>
    </row>
    <row r="243" spans="1:17" x14ac:dyDescent="0.25">
      <c r="A243" s="1">
        <v>45299</v>
      </c>
      <c r="B243" s="1" t="str">
        <f>TEXT(Table1[[#This Row],[Date ]],"dddd")</f>
        <v>Monday</v>
      </c>
      <c r="C243" s="1" t="str">
        <f>TEXT(Table1[[#This Row],[Date ]],"mmmm")</f>
        <v>January</v>
      </c>
      <c r="D243" s="1" t="str">
        <f>"Q"&amp;ROUNDUP(MONTH(Table1[[#This Row],[Date ]])/3,0)</f>
        <v>Q1</v>
      </c>
      <c r="E243" s="1" t="str">
        <f>TEXT(Table1[[#This Row],[Date ]],"YYYY")</f>
        <v>2024</v>
      </c>
      <c r="F243" t="s">
        <v>13</v>
      </c>
      <c r="G243" s="2">
        <v>1125.05</v>
      </c>
      <c r="H243" s="2">
        <v>1129</v>
      </c>
      <c r="I243" s="2">
        <v>1094.6500000000001</v>
      </c>
      <c r="J243" s="2">
        <v>1122.95</v>
      </c>
      <c r="K243" s="2">
        <v>1102.0999999999999</v>
      </c>
      <c r="L243" s="2">
        <v>1104.95</v>
      </c>
      <c r="M243" s="2">
        <v>1105.43</v>
      </c>
      <c r="N243" s="2">
        <v>1131.1500000000001</v>
      </c>
      <c r="O243" s="2">
        <v>686.6</v>
      </c>
      <c r="P243" s="2">
        <v>1722755</v>
      </c>
      <c r="Q243" s="2">
        <v>100670</v>
      </c>
    </row>
    <row r="244" spans="1:17" x14ac:dyDescent="0.25">
      <c r="A244" s="1">
        <v>45296</v>
      </c>
      <c r="B244" s="1" t="str">
        <f>TEXT(Table1[[#This Row],[Date ]],"dddd")</f>
        <v>Friday</v>
      </c>
      <c r="C244" s="1" t="str">
        <f>TEXT(Table1[[#This Row],[Date ]],"mmmm")</f>
        <v>January</v>
      </c>
      <c r="D244" s="1" t="str">
        <f>"Q"&amp;ROUNDUP(MONTH(Table1[[#This Row],[Date ]])/3,0)</f>
        <v>Q1</v>
      </c>
      <c r="E244" s="1" t="str">
        <f>TEXT(Table1[[#This Row],[Date ]],"YYYY")</f>
        <v>2024</v>
      </c>
      <c r="F244" t="s">
        <v>13</v>
      </c>
      <c r="G244" s="2">
        <v>1125</v>
      </c>
      <c r="H244" s="2">
        <v>1131.1500000000001</v>
      </c>
      <c r="I244" s="2">
        <v>1117.05</v>
      </c>
      <c r="J244" s="2">
        <v>1125.55</v>
      </c>
      <c r="K244" s="2">
        <v>1120.8</v>
      </c>
      <c r="L244" s="2">
        <v>1122.95</v>
      </c>
      <c r="M244" s="2">
        <v>1124.24</v>
      </c>
      <c r="N244" s="2">
        <v>1131.1500000000001</v>
      </c>
      <c r="O244" s="2">
        <v>686.6</v>
      </c>
      <c r="P244" s="2">
        <v>1207155</v>
      </c>
      <c r="Q244" s="2">
        <v>51090</v>
      </c>
    </row>
    <row r="245" spans="1:17" x14ac:dyDescent="0.25">
      <c r="A245" s="1">
        <v>45295</v>
      </c>
      <c r="B245" s="1" t="str">
        <f>TEXT(Table1[[#This Row],[Date ]],"dddd")</f>
        <v>Thursday</v>
      </c>
      <c r="C245" s="1" t="str">
        <f>TEXT(Table1[[#This Row],[Date ]],"mmmm")</f>
        <v>January</v>
      </c>
      <c r="D245" s="1" t="str">
        <f>"Q"&amp;ROUNDUP(MONTH(Table1[[#This Row],[Date ]])/3,0)</f>
        <v>Q1</v>
      </c>
      <c r="E245" s="1" t="str">
        <f>TEXT(Table1[[#This Row],[Date ]],"YYYY")</f>
        <v>2024</v>
      </c>
      <c r="F245" t="s">
        <v>13</v>
      </c>
      <c r="G245" s="2">
        <v>1088.0999999999999</v>
      </c>
      <c r="H245" s="2">
        <v>1128.5999999999999</v>
      </c>
      <c r="I245" s="2">
        <v>1086.1500000000001</v>
      </c>
      <c r="J245" s="2">
        <v>1084.95</v>
      </c>
      <c r="K245" s="2">
        <v>1123.6500000000001</v>
      </c>
      <c r="L245" s="2">
        <v>1125.55</v>
      </c>
      <c r="M245" s="2">
        <v>1117.08</v>
      </c>
      <c r="N245" s="2">
        <v>1128.5999999999999</v>
      </c>
      <c r="O245" s="2">
        <v>686.6</v>
      </c>
      <c r="P245" s="2">
        <v>2777186</v>
      </c>
      <c r="Q245" s="2">
        <v>125598</v>
      </c>
    </row>
    <row r="246" spans="1:17" x14ac:dyDescent="0.25">
      <c r="A246" s="1">
        <v>45294</v>
      </c>
      <c r="B246" s="1" t="str">
        <f>TEXT(Table1[[#This Row],[Date ]],"dddd")</f>
        <v>Wednesday</v>
      </c>
      <c r="C246" s="1" t="str">
        <f>TEXT(Table1[[#This Row],[Date ]],"mmmm")</f>
        <v>January</v>
      </c>
      <c r="D246" s="1" t="str">
        <f>"Q"&amp;ROUNDUP(MONTH(Table1[[#This Row],[Date ]])/3,0)</f>
        <v>Q1</v>
      </c>
      <c r="E246" s="1" t="str">
        <f>TEXT(Table1[[#This Row],[Date ]],"YYYY")</f>
        <v>2024</v>
      </c>
      <c r="F246" t="s">
        <v>13</v>
      </c>
      <c r="G246" s="2">
        <v>1097.95</v>
      </c>
      <c r="H246" s="2">
        <v>1099.0999999999999</v>
      </c>
      <c r="I246" s="2">
        <v>1082.7</v>
      </c>
      <c r="J246" s="2">
        <v>1097.75</v>
      </c>
      <c r="K246" s="2">
        <v>1089.8</v>
      </c>
      <c r="L246" s="2">
        <v>1084.95</v>
      </c>
      <c r="M246" s="2">
        <v>1090.99</v>
      </c>
      <c r="N246" s="2">
        <v>1103.05</v>
      </c>
      <c r="O246" s="2">
        <v>686.6</v>
      </c>
      <c r="P246" s="2">
        <v>1100701</v>
      </c>
      <c r="Q246" s="2">
        <v>60395</v>
      </c>
    </row>
    <row r="247" spans="1:17" x14ac:dyDescent="0.25">
      <c r="A247" s="1">
        <v>45293</v>
      </c>
      <c r="B247" s="1" t="str">
        <f>TEXT(Table1[[#This Row],[Date ]],"dddd")</f>
        <v>Tuesday</v>
      </c>
      <c r="C247" s="1" t="str">
        <f>TEXT(Table1[[#This Row],[Date ]],"mmmm")</f>
        <v>January</v>
      </c>
      <c r="D247" s="1" t="str">
        <f>"Q"&amp;ROUNDUP(MONTH(Table1[[#This Row],[Date ]])/3,0)</f>
        <v>Q1</v>
      </c>
      <c r="E247" s="1" t="str">
        <f>TEXT(Table1[[#This Row],[Date ]],"YYYY")</f>
        <v>2024</v>
      </c>
      <c r="F247" t="s">
        <v>13</v>
      </c>
      <c r="G247" s="2">
        <v>1086.3499999999999</v>
      </c>
      <c r="H247" s="2">
        <v>1103.05</v>
      </c>
      <c r="I247" s="2">
        <v>1079.5</v>
      </c>
      <c r="J247" s="2">
        <v>1080.0999999999999</v>
      </c>
      <c r="K247" s="2">
        <v>1097.5</v>
      </c>
      <c r="L247" s="2">
        <v>1097.75</v>
      </c>
      <c r="M247" s="2">
        <v>1093.8599999999999</v>
      </c>
      <c r="N247" s="2">
        <v>1103.05</v>
      </c>
      <c r="O247" s="2">
        <v>686.6</v>
      </c>
      <c r="P247" s="2">
        <v>2635193</v>
      </c>
      <c r="Q247" s="2">
        <v>111067</v>
      </c>
    </row>
    <row r="248" spans="1:17" x14ac:dyDescent="0.25">
      <c r="A248" s="1">
        <v>45292</v>
      </c>
      <c r="B248" s="1" t="str">
        <f>TEXT(Table1[[#This Row],[Date ]],"dddd")</f>
        <v>Monday</v>
      </c>
      <c r="C248" s="1" t="str">
        <f>TEXT(Table1[[#This Row],[Date ]],"mmmm")</f>
        <v>January</v>
      </c>
      <c r="D248" s="1" t="str">
        <f>"Q"&amp;ROUNDUP(MONTH(Table1[[#This Row],[Date ]])/3,0)</f>
        <v>Q1</v>
      </c>
      <c r="E248" s="1" t="str">
        <f>TEXT(Table1[[#This Row],[Date ]],"YYYY")</f>
        <v>2024</v>
      </c>
      <c r="F248" t="s">
        <v>13</v>
      </c>
      <c r="G248" s="2">
        <v>1093.8499999999999</v>
      </c>
      <c r="H248" s="2">
        <v>1093.8499999999999</v>
      </c>
      <c r="I248" s="2">
        <v>1076</v>
      </c>
      <c r="J248" s="2">
        <v>1086.8</v>
      </c>
      <c r="K248" s="2">
        <v>1079.75</v>
      </c>
      <c r="L248" s="2">
        <v>1080.0999999999999</v>
      </c>
      <c r="M248" s="2">
        <v>1083.1099999999999</v>
      </c>
      <c r="N248" s="2">
        <v>1094</v>
      </c>
      <c r="O248" s="2">
        <v>686.6</v>
      </c>
      <c r="P248" s="2">
        <v>936544</v>
      </c>
      <c r="Q248" s="2">
        <v>53508</v>
      </c>
    </row>
    <row r="249" spans="1:17" x14ac:dyDescent="0.25">
      <c r="A249" s="1">
        <v>45289</v>
      </c>
      <c r="B249" s="1" t="str">
        <f>TEXT(Table1[[#This Row],[Date ]],"dddd")</f>
        <v>Friday</v>
      </c>
      <c r="C249" s="1" t="str">
        <f>TEXT(Table1[[#This Row],[Date ]],"mmmm")</f>
        <v>December</v>
      </c>
      <c r="D249" s="1" t="str">
        <f>"Q"&amp;ROUNDUP(MONTH(Table1[[#This Row],[Date ]])/3,0)</f>
        <v>Q4</v>
      </c>
      <c r="E249" s="1" t="str">
        <f>TEXT(Table1[[#This Row],[Date ]],"YYYY")</f>
        <v>2023</v>
      </c>
      <c r="F249" t="s">
        <v>13</v>
      </c>
      <c r="G249" s="2">
        <v>1053.95</v>
      </c>
      <c r="H249" s="2">
        <v>1094</v>
      </c>
      <c r="I249" s="2">
        <v>1047.7</v>
      </c>
      <c r="J249" s="2">
        <v>1041</v>
      </c>
      <c r="K249" s="2">
        <v>1089</v>
      </c>
      <c r="L249" s="2">
        <v>1086.8</v>
      </c>
      <c r="M249" s="2">
        <v>1076.92</v>
      </c>
      <c r="N249" s="2">
        <v>1094</v>
      </c>
      <c r="O249" s="2">
        <v>686.6</v>
      </c>
      <c r="P249" s="2">
        <v>5017576</v>
      </c>
      <c r="Q249" s="2">
        <v>158474</v>
      </c>
    </row>
    <row r="250" spans="1:17" x14ac:dyDescent="0.25">
      <c r="A250" s="1">
        <v>45288</v>
      </c>
      <c r="B250" s="1" t="str">
        <f>TEXT(Table1[[#This Row],[Date ]],"dddd")</f>
        <v>Thursday</v>
      </c>
      <c r="C250" s="1" t="str">
        <f>TEXT(Table1[[#This Row],[Date ]],"mmmm")</f>
        <v>December</v>
      </c>
      <c r="D250" s="1" t="str">
        <f>"Q"&amp;ROUNDUP(MONTH(Table1[[#This Row],[Date ]])/3,0)</f>
        <v>Q4</v>
      </c>
      <c r="E250" s="1" t="str">
        <f>TEXT(Table1[[#This Row],[Date ]],"YYYY")</f>
        <v>2023</v>
      </c>
      <c r="F250" t="s">
        <v>13</v>
      </c>
      <c r="G250" s="2">
        <v>1030.75</v>
      </c>
      <c r="H250" s="2">
        <v>1050</v>
      </c>
      <c r="I250" s="2">
        <v>1025.3</v>
      </c>
      <c r="J250" s="2">
        <v>1026.75</v>
      </c>
      <c r="K250" s="2">
        <v>1048.55</v>
      </c>
      <c r="L250" s="2">
        <v>1041</v>
      </c>
      <c r="M250" s="2">
        <v>1034.6199999999999</v>
      </c>
      <c r="N250" s="2">
        <v>1050</v>
      </c>
      <c r="O250" s="2">
        <v>686.6</v>
      </c>
      <c r="P250" s="2">
        <v>2052402</v>
      </c>
      <c r="Q250" s="2">
        <v>105204</v>
      </c>
    </row>
    <row r="251" spans="1:17" x14ac:dyDescent="0.25">
      <c r="A251" s="1">
        <v>45287</v>
      </c>
      <c r="B251" s="1" t="str">
        <f>TEXT(Table1[[#This Row],[Date ]],"dddd")</f>
        <v>Wednesday</v>
      </c>
      <c r="C251" s="1" t="str">
        <f>TEXT(Table1[[#This Row],[Date ]],"mmmm")</f>
        <v>December</v>
      </c>
      <c r="D251" s="1" t="str">
        <f>"Q"&amp;ROUNDUP(MONTH(Table1[[#This Row],[Date ]])/3,0)</f>
        <v>Q4</v>
      </c>
      <c r="E251" s="1" t="str">
        <f>TEXT(Table1[[#This Row],[Date ]],"YYYY")</f>
        <v>2023</v>
      </c>
      <c r="F251" t="s">
        <v>13</v>
      </c>
      <c r="G251" s="2">
        <v>1014.95</v>
      </c>
      <c r="H251" s="2">
        <v>1029</v>
      </c>
      <c r="I251" s="2">
        <v>1010.1</v>
      </c>
      <c r="J251" s="2">
        <v>1007.35</v>
      </c>
      <c r="K251" s="2">
        <v>1027</v>
      </c>
      <c r="L251" s="2">
        <v>1026.75</v>
      </c>
      <c r="M251" s="2">
        <v>1019.9</v>
      </c>
      <c r="N251" s="2">
        <v>1029</v>
      </c>
      <c r="O251" s="2">
        <v>686.6</v>
      </c>
      <c r="P251" s="2">
        <v>1799498</v>
      </c>
      <c r="Q251" s="2">
        <v>100036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72"/>
  <sheetViews>
    <sheetView workbookViewId="0">
      <selection activeCell="F15" sqref="F15"/>
    </sheetView>
  </sheetViews>
  <sheetFormatPr defaultRowHeight="15" x14ac:dyDescent="0.25"/>
  <cols>
    <col min="1" max="1" width="5.140625" bestFit="1" customWidth="1"/>
    <col min="2" max="2" width="7.140625" bestFit="1" customWidth="1"/>
    <col min="3" max="3" width="12.5703125" bestFit="1" customWidth="1"/>
    <col min="5" max="5" width="16" bestFit="1" customWidth="1"/>
    <col min="6" max="7" width="11.28515625" bestFit="1" customWidth="1"/>
    <col min="8" max="8" width="13.85546875" bestFit="1" customWidth="1"/>
    <col min="9" max="9" width="16" bestFit="1" customWidth="1"/>
    <col min="10" max="10" width="13.42578125" bestFit="1" customWidth="1"/>
  </cols>
  <sheetData>
    <row r="3" spans="1:10" x14ac:dyDescent="0.25">
      <c r="A3" s="4" t="s">
        <v>14</v>
      </c>
      <c r="C3" s="4" t="s">
        <v>15</v>
      </c>
      <c r="E3" t="s">
        <v>39</v>
      </c>
      <c r="G3" s="4" t="s">
        <v>14</v>
      </c>
      <c r="H3" t="s">
        <v>37</v>
      </c>
      <c r="I3" t="s">
        <v>38</v>
      </c>
    </row>
    <row r="4" spans="1:10" x14ac:dyDescent="0.25">
      <c r="A4" s="5" t="s">
        <v>18</v>
      </c>
      <c r="C4" s="5" t="s">
        <v>25</v>
      </c>
      <c r="E4" s="2">
        <v>1249.4466000000016</v>
      </c>
      <c r="G4" s="5" t="s">
        <v>44</v>
      </c>
      <c r="H4" s="2">
        <v>74423.649999999936</v>
      </c>
      <c r="I4" s="2">
        <v>42596.399999999951</v>
      </c>
    </row>
    <row r="5" spans="1:10" x14ac:dyDescent="0.25">
      <c r="A5" s="5" t="s">
        <v>19</v>
      </c>
      <c r="C5" s="5" t="s">
        <v>26</v>
      </c>
      <c r="G5" s="5" t="s">
        <v>45</v>
      </c>
      <c r="H5" s="2">
        <v>77409</v>
      </c>
      <c r="I5" s="2">
        <v>46210.64999999998</v>
      </c>
    </row>
    <row r="6" spans="1:10" x14ac:dyDescent="0.25">
      <c r="A6" s="5" t="s">
        <v>20</v>
      </c>
      <c r="C6" s="5" t="s">
        <v>27</v>
      </c>
      <c r="E6" t="s">
        <v>40</v>
      </c>
      <c r="G6" s="5" t="s">
        <v>46</v>
      </c>
      <c r="H6" s="2">
        <v>81216</v>
      </c>
      <c r="I6" s="2">
        <v>53416</v>
      </c>
    </row>
    <row r="7" spans="1:10" x14ac:dyDescent="0.25">
      <c r="A7" s="5" t="s">
        <v>21</v>
      </c>
      <c r="C7" s="5" t="s">
        <v>28</v>
      </c>
      <c r="E7" s="2">
        <v>790.17940000000249</v>
      </c>
      <c r="G7" s="5" t="s">
        <v>47</v>
      </c>
      <c r="H7" s="2">
        <v>79313</v>
      </c>
      <c r="I7" s="2">
        <v>55321.799999999996</v>
      </c>
    </row>
    <row r="8" spans="1:10" x14ac:dyDescent="0.25">
      <c r="A8" s="5" t="s">
        <v>22</v>
      </c>
      <c r="C8" s="5" t="s">
        <v>29</v>
      </c>
      <c r="G8" s="5" t="s">
        <v>24</v>
      </c>
      <c r="H8" s="2">
        <v>312361.64999999991</v>
      </c>
      <c r="I8" s="2">
        <v>197544.84999999992</v>
      </c>
    </row>
    <row r="9" spans="1:10" x14ac:dyDescent="0.25">
      <c r="A9" s="5" t="s">
        <v>23</v>
      </c>
      <c r="C9" s="5" t="s">
        <v>30</v>
      </c>
      <c r="E9" t="s">
        <v>41</v>
      </c>
    </row>
    <row r="10" spans="1:10" x14ac:dyDescent="0.25">
      <c r="A10" s="5" t="s">
        <v>24</v>
      </c>
      <c r="C10" s="5" t="s">
        <v>31</v>
      </c>
      <c r="E10" s="2">
        <v>277735.34999999998</v>
      </c>
    </row>
    <row r="11" spans="1:10" x14ac:dyDescent="0.25">
      <c r="C11" s="5" t="s">
        <v>32</v>
      </c>
      <c r="G11" s="4" t="s">
        <v>15</v>
      </c>
      <c r="H11" t="s">
        <v>37</v>
      </c>
      <c r="I11" t="s">
        <v>43</v>
      </c>
      <c r="J11" t="s">
        <v>38</v>
      </c>
    </row>
    <row r="12" spans="1:10" x14ac:dyDescent="0.25">
      <c r="C12" s="5" t="s">
        <v>33</v>
      </c>
      <c r="E12" t="s">
        <v>42</v>
      </c>
      <c r="G12" s="5" t="s">
        <v>25</v>
      </c>
      <c r="H12" s="3">
        <v>25541.400000000005</v>
      </c>
      <c r="I12" s="3">
        <v>36738828</v>
      </c>
      <c r="J12" s="3">
        <v>15105.200000000006</v>
      </c>
    </row>
    <row r="13" spans="1:10" x14ac:dyDescent="0.25">
      <c r="C13" s="5" t="s">
        <v>34</v>
      </c>
      <c r="E13" s="2">
        <v>278123.44999999995</v>
      </c>
      <c r="G13" s="5" t="s">
        <v>26</v>
      </c>
      <c r="H13" s="3">
        <v>25038.05000000001</v>
      </c>
      <c r="I13" s="3">
        <v>32902030</v>
      </c>
      <c r="J13" s="3">
        <v>14418.600000000006</v>
      </c>
    </row>
    <row r="14" spans="1:10" x14ac:dyDescent="0.25">
      <c r="C14" s="5" t="s">
        <v>35</v>
      </c>
      <c r="G14" s="5" t="s">
        <v>27</v>
      </c>
      <c r="H14" s="3">
        <v>23844.200000000004</v>
      </c>
      <c r="I14" s="3">
        <v>39022157</v>
      </c>
      <c r="J14" s="3">
        <v>13072.600000000004</v>
      </c>
    </row>
    <row r="15" spans="1:10" x14ac:dyDescent="0.25">
      <c r="C15" s="5" t="s">
        <v>36</v>
      </c>
      <c r="G15" s="5" t="s">
        <v>28</v>
      </c>
      <c r="H15" s="3">
        <v>25380</v>
      </c>
      <c r="I15" s="3">
        <v>50774385</v>
      </c>
      <c r="J15" s="3">
        <v>14096.750000000005</v>
      </c>
    </row>
    <row r="16" spans="1:10" x14ac:dyDescent="0.25">
      <c r="A16" s="4" t="s">
        <v>14</v>
      </c>
      <c r="B16" t="s">
        <v>48</v>
      </c>
      <c r="C16" s="5" t="s">
        <v>24</v>
      </c>
      <c r="G16" s="5" t="s">
        <v>29</v>
      </c>
      <c r="H16" s="3">
        <v>27918</v>
      </c>
      <c r="I16" s="3">
        <v>40169674</v>
      </c>
      <c r="J16" s="3">
        <v>16796.900000000005</v>
      </c>
    </row>
    <row r="17" spans="1:10" x14ac:dyDescent="0.25">
      <c r="E17" t="s">
        <v>43</v>
      </c>
      <c r="G17" s="5" t="s">
        <v>30</v>
      </c>
      <c r="H17" s="3">
        <v>24111</v>
      </c>
      <c r="I17" s="3">
        <v>32325136</v>
      </c>
      <c r="J17" s="3">
        <v>15317.000000000005</v>
      </c>
    </row>
    <row r="18" spans="1:10" x14ac:dyDescent="0.25">
      <c r="E18" s="2">
        <v>449091394</v>
      </c>
      <c r="G18" s="5" t="s">
        <v>31</v>
      </c>
      <c r="H18" s="3">
        <v>27918</v>
      </c>
      <c r="I18" s="3">
        <v>45125226</v>
      </c>
      <c r="J18" s="3">
        <v>18159</v>
      </c>
    </row>
    <row r="19" spans="1:10" x14ac:dyDescent="0.25">
      <c r="G19" s="5" t="s">
        <v>32</v>
      </c>
      <c r="H19" s="3">
        <v>26649</v>
      </c>
      <c r="I19" s="3">
        <v>24876575</v>
      </c>
      <c r="J19" s="3">
        <v>17393.25</v>
      </c>
    </row>
    <row r="20" spans="1:10" x14ac:dyDescent="0.25">
      <c r="G20" s="5" t="s">
        <v>33</v>
      </c>
      <c r="H20" s="3">
        <v>26649</v>
      </c>
      <c r="I20" s="3">
        <v>41271238</v>
      </c>
      <c r="J20" s="3">
        <v>17863.75</v>
      </c>
    </row>
    <row r="21" spans="1:10" x14ac:dyDescent="0.25">
      <c r="A21" s="4" t="s">
        <v>14</v>
      </c>
      <c r="B21" t="s">
        <v>42</v>
      </c>
      <c r="C21" t="s">
        <v>41</v>
      </c>
      <c r="G21" s="5" t="s">
        <v>34</v>
      </c>
      <c r="H21" s="3">
        <v>27918</v>
      </c>
      <c r="I21" s="3">
        <v>42363810</v>
      </c>
      <c r="J21" s="3">
        <v>19139.799999999996</v>
      </c>
    </row>
    <row r="22" spans="1:10" x14ac:dyDescent="0.25">
      <c r="A22" s="6">
        <v>45287</v>
      </c>
      <c r="B22" s="2">
        <v>1014.95</v>
      </c>
      <c r="C22" s="2">
        <v>1026.75</v>
      </c>
      <c r="G22" s="5" t="s">
        <v>35</v>
      </c>
      <c r="H22" s="3">
        <v>24111</v>
      </c>
      <c r="I22" s="3">
        <v>24808289</v>
      </c>
      <c r="J22" s="3">
        <v>17102.2</v>
      </c>
    </row>
    <row r="23" spans="1:10" x14ac:dyDescent="0.25">
      <c r="A23" s="6">
        <v>45288</v>
      </c>
      <c r="B23" s="2">
        <v>1030.75</v>
      </c>
      <c r="C23" s="2">
        <v>1041</v>
      </c>
      <c r="G23" s="5" t="s">
        <v>36</v>
      </c>
      <c r="H23" s="3">
        <v>27284</v>
      </c>
      <c r="I23" s="3">
        <v>38714046</v>
      </c>
      <c r="J23" s="3">
        <v>19079.799999999996</v>
      </c>
    </row>
    <row r="24" spans="1:10" x14ac:dyDescent="0.25">
      <c r="A24" s="6">
        <v>45289</v>
      </c>
      <c r="B24" s="2">
        <v>1053.95</v>
      </c>
      <c r="C24" s="2">
        <v>1086.8</v>
      </c>
      <c r="G24" s="5" t="s">
        <v>24</v>
      </c>
      <c r="H24" s="3">
        <v>312361.65000000002</v>
      </c>
      <c r="I24" s="3">
        <v>449091394</v>
      </c>
      <c r="J24" s="3">
        <v>197544.85000000003</v>
      </c>
    </row>
    <row r="25" spans="1:10" x14ac:dyDescent="0.25">
      <c r="A25" s="6">
        <v>45292</v>
      </c>
      <c r="B25" s="2">
        <v>1093.8499999999999</v>
      </c>
      <c r="C25" s="2">
        <v>1080.0999999999999</v>
      </c>
    </row>
    <row r="26" spans="1:10" x14ac:dyDescent="0.25">
      <c r="A26" s="6">
        <v>45293</v>
      </c>
      <c r="B26" s="2">
        <v>1086.3499999999999</v>
      </c>
      <c r="C26" s="2">
        <v>1097.75</v>
      </c>
    </row>
    <row r="27" spans="1:10" x14ac:dyDescent="0.25">
      <c r="A27" s="6">
        <v>45294</v>
      </c>
      <c r="B27" s="2">
        <v>1097.95</v>
      </c>
      <c r="C27" s="2">
        <v>1084.95</v>
      </c>
    </row>
    <row r="28" spans="1:10" x14ac:dyDescent="0.25">
      <c r="A28" s="6">
        <v>45295</v>
      </c>
      <c r="B28" s="2">
        <v>1088.0999999999999</v>
      </c>
      <c r="C28" s="2">
        <v>1125.55</v>
      </c>
      <c r="F28" s="4" t="s">
        <v>14</v>
      </c>
      <c r="G28" t="s">
        <v>37</v>
      </c>
      <c r="H28" t="s">
        <v>38</v>
      </c>
      <c r="I28" t="s">
        <v>42</v>
      </c>
      <c r="J28" t="s">
        <v>41</v>
      </c>
    </row>
    <row r="29" spans="1:10" x14ac:dyDescent="0.25">
      <c r="A29" s="6">
        <v>45296</v>
      </c>
      <c r="B29" s="2">
        <v>1125</v>
      </c>
      <c r="C29" s="2">
        <v>1122.95</v>
      </c>
      <c r="F29" s="5" t="s">
        <v>18</v>
      </c>
      <c r="G29" s="2">
        <v>60075.849999999984</v>
      </c>
      <c r="H29" s="2">
        <v>38193.849999999991</v>
      </c>
      <c r="I29" s="2">
        <v>53463.25</v>
      </c>
      <c r="J29" s="2">
        <v>53280</v>
      </c>
    </row>
    <row r="30" spans="1:10" x14ac:dyDescent="0.25">
      <c r="A30" s="6">
        <v>45299</v>
      </c>
      <c r="B30" s="2">
        <v>1125.05</v>
      </c>
      <c r="C30" s="2">
        <v>1104.95</v>
      </c>
      <c r="F30" s="5" t="s">
        <v>19</v>
      </c>
      <c r="G30" s="2">
        <v>65082.849999999984</v>
      </c>
      <c r="H30" s="2">
        <v>41152.149999999987</v>
      </c>
      <c r="I30" s="2">
        <v>57847.9</v>
      </c>
      <c r="J30" s="2">
        <v>57847.45</v>
      </c>
    </row>
    <row r="31" spans="1:10" x14ac:dyDescent="0.25">
      <c r="A31" s="6">
        <v>45300</v>
      </c>
      <c r="B31" s="2">
        <v>1106</v>
      </c>
      <c r="C31" s="2">
        <v>1111.6500000000001</v>
      </c>
      <c r="F31" s="5" t="s">
        <v>20</v>
      </c>
      <c r="G31" s="2">
        <v>58520.899999999987</v>
      </c>
      <c r="H31" s="2">
        <v>36913.69999999999</v>
      </c>
      <c r="I31" s="2">
        <v>52423.899999999994</v>
      </c>
      <c r="J31" s="2">
        <v>52343.399999999994</v>
      </c>
    </row>
    <row r="32" spans="1:10" x14ac:dyDescent="0.25">
      <c r="A32" s="6">
        <v>45301</v>
      </c>
      <c r="B32" s="2">
        <v>1112</v>
      </c>
      <c r="C32" s="2">
        <v>1113.95</v>
      </c>
      <c r="F32" s="5" t="s">
        <v>21</v>
      </c>
      <c r="G32" s="2">
        <v>63689.349999999984</v>
      </c>
      <c r="H32" s="2">
        <v>40308.549999999988</v>
      </c>
      <c r="I32" s="2">
        <v>56563.3</v>
      </c>
      <c r="J32" s="2">
        <v>56400.100000000013</v>
      </c>
    </row>
    <row r="33" spans="1:10" x14ac:dyDescent="0.25">
      <c r="A33" s="6">
        <v>45302</v>
      </c>
      <c r="B33" s="2">
        <v>1117</v>
      </c>
      <c r="C33" s="2">
        <v>1119.25</v>
      </c>
      <c r="F33" s="5" t="s">
        <v>22</v>
      </c>
      <c r="G33" s="2">
        <v>61319.099999999991</v>
      </c>
      <c r="H33" s="2">
        <v>38846.94999999999</v>
      </c>
      <c r="I33" s="2">
        <v>54353.099999999984</v>
      </c>
      <c r="J33" s="2">
        <v>54411.850000000006</v>
      </c>
    </row>
    <row r="34" spans="1:10" x14ac:dyDescent="0.25">
      <c r="A34" s="6">
        <v>45303</v>
      </c>
      <c r="B34" s="2">
        <v>1125.45</v>
      </c>
      <c r="C34" s="2">
        <v>1159</v>
      </c>
      <c r="F34" s="5" t="s">
        <v>23</v>
      </c>
      <c r="G34" s="2">
        <v>3673.6000000000004</v>
      </c>
      <c r="H34" s="2">
        <v>2129.65</v>
      </c>
      <c r="I34" s="2">
        <v>3472</v>
      </c>
      <c r="J34" s="2">
        <v>3452.5499999999997</v>
      </c>
    </row>
    <row r="35" spans="1:10" x14ac:dyDescent="0.25">
      <c r="A35" s="6">
        <v>45306</v>
      </c>
      <c r="B35" s="2">
        <v>1190</v>
      </c>
      <c r="C35" s="2">
        <v>1150.8</v>
      </c>
      <c r="F35" s="5" t="s">
        <v>24</v>
      </c>
      <c r="G35" s="2">
        <v>312361.64999999991</v>
      </c>
      <c r="H35" s="2">
        <v>197544.84999999992</v>
      </c>
      <c r="I35" s="2">
        <v>278123.44999999995</v>
      </c>
      <c r="J35" s="2">
        <v>277735.34999999998</v>
      </c>
    </row>
    <row r="36" spans="1:10" x14ac:dyDescent="0.25">
      <c r="A36" s="6">
        <v>45307</v>
      </c>
      <c r="B36" s="2">
        <v>1152.55</v>
      </c>
      <c r="C36" s="2">
        <v>1143.7</v>
      </c>
    </row>
    <row r="37" spans="1:10" x14ac:dyDescent="0.25">
      <c r="A37" s="6">
        <v>45308</v>
      </c>
      <c r="B37" s="2">
        <v>1134</v>
      </c>
      <c r="C37" s="2">
        <v>1138.5999999999999</v>
      </c>
    </row>
    <row r="38" spans="1:10" x14ac:dyDescent="0.25">
      <c r="A38" s="6">
        <v>45309</v>
      </c>
      <c r="B38" s="2">
        <v>1134.95</v>
      </c>
      <c r="C38" s="2">
        <v>1146.8</v>
      </c>
      <c r="F38" s="4" t="s">
        <v>15</v>
      </c>
      <c r="G38" t="s">
        <v>43</v>
      </c>
    </row>
    <row r="39" spans="1:10" x14ac:dyDescent="0.25">
      <c r="A39" s="6">
        <v>45310</v>
      </c>
      <c r="B39" s="2">
        <v>1156.75</v>
      </c>
      <c r="C39" s="2">
        <v>1161.7</v>
      </c>
      <c r="F39" s="5" t="s">
        <v>25</v>
      </c>
      <c r="G39" s="3">
        <v>36738828</v>
      </c>
    </row>
    <row r="40" spans="1:10" x14ac:dyDescent="0.25">
      <c r="A40" s="6">
        <v>45311</v>
      </c>
      <c r="B40" s="2">
        <v>1168</v>
      </c>
      <c r="C40" s="2">
        <v>1150.0999999999999</v>
      </c>
      <c r="F40" s="5" t="s">
        <v>26</v>
      </c>
      <c r="G40" s="3">
        <v>32902030</v>
      </c>
    </row>
    <row r="41" spans="1:10" x14ac:dyDescent="0.25">
      <c r="A41" s="6">
        <v>45314</v>
      </c>
      <c r="B41" s="2">
        <v>1158.95</v>
      </c>
      <c r="C41" s="2">
        <v>1145.6500000000001</v>
      </c>
      <c r="F41" s="5" t="s">
        <v>27</v>
      </c>
      <c r="G41" s="3">
        <v>39022157</v>
      </c>
    </row>
    <row r="42" spans="1:10" x14ac:dyDescent="0.25">
      <c r="A42" s="6">
        <v>45315</v>
      </c>
      <c r="B42" s="2">
        <v>1145.5999999999999</v>
      </c>
      <c r="C42" s="2">
        <v>1159</v>
      </c>
      <c r="F42" s="5" t="s">
        <v>28</v>
      </c>
      <c r="G42" s="3">
        <v>50774385</v>
      </c>
    </row>
    <row r="43" spans="1:10" x14ac:dyDescent="0.25">
      <c r="A43" s="6">
        <v>45316</v>
      </c>
      <c r="B43" s="2">
        <v>1160</v>
      </c>
      <c r="C43" s="2">
        <v>1136.75</v>
      </c>
      <c r="F43" s="5" t="s">
        <v>29</v>
      </c>
      <c r="G43" s="3">
        <v>40169674</v>
      </c>
    </row>
    <row r="44" spans="1:10" x14ac:dyDescent="0.25">
      <c r="A44" s="6">
        <v>45320</v>
      </c>
      <c r="B44" s="2">
        <v>1136.75</v>
      </c>
      <c r="C44" s="2">
        <v>1141.05</v>
      </c>
      <c r="F44" s="5" t="s">
        <v>30</v>
      </c>
      <c r="G44" s="3">
        <v>32325136</v>
      </c>
    </row>
    <row r="45" spans="1:10" x14ac:dyDescent="0.25">
      <c r="A45" s="6">
        <v>45321</v>
      </c>
      <c r="B45" s="2">
        <v>1144.95</v>
      </c>
      <c r="C45" s="2">
        <v>1122.9000000000001</v>
      </c>
      <c r="F45" s="5" t="s">
        <v>31</v>
      </c>
      <c r="G45" s="3">
        <v>45125226</v>
      </c>
    </row>
    <row r="46" spans="1:10" x14ac:dyDescent="0.25">
      <c r="A46" s="6">
        <v>45322</v>
      </c>
      <c r="B46" s="2">
        <v>1125</v>
      </c>
      <c r="C46" s="2">
        <v>1118</v>
      </c>
      <c r="F46" s="5" t="s">
        <v>32</v>
      </c>
      <c r="G46" s="3">
        <v>24876575</v>
      </c>
    </row>
    <row r="47" spans="1:10" x14ac:dyDescent="0.25">
      <c r="A47" s="6">
        <v>45323</v>
      </c>
      <c r="B47" s="2">
        <v>1118</v>
      </c>
      <c r="C47" s="2">
        <v>1129.6500000000001</v>
      </c>
      <c r="F47" s="5" t="s">
        <v>33</v>
      </c>
      <c r="G47" s="3">
        <v>41271238</v>
      </c>
    </row>
    <row r="48" spans="1:10" x14ac:dyDescent="0.25">
      <c r="A48" s="6">
        <v>45324</v>
      </c>
      <c r="B48" s="2">
        <v>1132</v>
      </c>
      <c r="C48" s="2">
        <v>1162.75</v>
      </c>
      <c r="F48" s="5" t="s">
        <v>34</v>
      </c>
      <c r="G48" s="3">
        <v>42363810</v>
      </c>
    </row>
    <row r="49" spans="1:7" x14ac:dyDescent="0.25">
      <c r="A49" s="6">
        <v>45327</v>
      </c>
      <c r="B49" s="2">
        <v>1169.9000000000001</v>
      </c>
      <c r="C49" s="2">
        <v>1150.75</v>
      </c>
      <c r="F49" s="5" t="s">
        <v>35</v>
      </c>
      <c r="G49" s="3">
        <v>24808289</v>
      </c>
    </row>
    <row r="50" spans="1:7" x14ac:dyDescent="0.25">
      <c r="A50" s="6">
        <v>45328</v>
      </c>
      <c r="B50" s="2">
        <v>1142.0999999999999</v>
      </c>
      <c r="C50" s="2">
        <v>1163.55</v>
      </c>
      <c r="F50" s="5" t="s">
        <v>36</v>
      </c>
      <c r="G50" s="3">
        <v>38714046</v>
      </c>
    </row>
    <row r="51" spans="1:7" x14ac:dyDescent="0.25">
      <c r="A51" s="6">
        <v>45329</v>
      </c>
      <c r="B51" s="2">
        <v>1168.05</v>
      </c>
      <c r="C51" s="2">
        <v>1166.2</v>
      </c>
      <c r="F51" s="5" t="s">
        <v>24</v>
      </c>
      <c r="G51" s="3">
        <v>449091394</v>
      </c>
    </row>
    <row r="52" spans="1:7" x14ac:dyDescent="0.25">
      <c r="A52" s="6">
        <v>45330</v>
      </c>
      <c r="B52" s="2">
        <v>1160</v>
      </c>
      <c r="C52" s="2">
        <v>1137.9000000000001</v>
      </c>
    </row>
    <row r="53" spans="1:7" x14ac:dyDescent="0.25">
      <c r="A53" s="6">
        <v>45331</v>
      </c>
      <c r="B53" s="2">
        <v>1142</v>
      </c>
      <c r="C53" s="2">
        <v>1129.25</v>
      </c>
    </row>
    <row r="54" spans="1:7" x14ac:dyDescent="0.25">
      <c r="A54" s="6">
        <v>45334</v>
      </c>
      <c r="B54" s="2">
        <v>1130.05</v>
      </c>
      <c r="C54" s="2">
        <v>1122.2</v>
      </c>
    </row>
    <row r="55" spans="1:7" x14ac:dyDescent="0.25">
      <c r="A55" s="6">
        <v>45335</v>
      </c>
      <c r="B55" s="2">
        <v>1123</v>
      </c>
      <c r="C55" s="2">
        <v>1137.8</v>
      </c>
    </row>
    <row r="56" spans="1:7" x14ac:dyDescent="0.25">
      <c r="A56" s="6">
        <v>45336</v>
      </c>
      <c r="B56" s="2">
        <v>1135.05</v>
      </c>
      <c r="C56" s="2">
        <v>1135.5999999999999</v>
      </c>
    </row>
    <row r="57" spans="1:7" x14ac:dyDescent="0.25">
      <c r="A57" s="6">
        <v>45337</v>
      </c>
      <c r="B57" s="2">
        <v>1140.05</v>
      </c>
      <c r="C57" s="2">
        <v>1131.4000000000001</v>
      </c>
    </row>
    <row r="58" spans="1:7" x14ac:dyDescent="0.25">
      <c r="A58" s="6">
        <v>45338</v>
      </c>
      <c r="B58" s="2">
        <v>1135</v>
      </c>
      <c r="C58" s="2">
        <v>1147.45</v>
      </c>
    </row>
    <row r="59" spans="1:7" x14ac:dyDescent="0.25">
      <c r="A59" s="6">
        <v>45341</v>
      </c>
      <c r="B59" s="2">
        <v>1150</v>
      </c>
      <c r="C59" s="2">
        <v>1155</v>
      </c>
    </row>
    <row r="60" spans="1:7" x14ac:dyDescent="0.25">
      <c r="A60" s="6">
        <v>45342</v>
      </c>
      <c r="B60" s="2">
        <v>1154.5</v>
      </c>
      <c r="C60" s="2">
        <v>1154.4000000000001</v>
      </c>
    </row>
    <row r="61" spans="1:7" x14ac:dyDescent="0.25">
      <c r="A61" s="6">
        <v>45343</v>
      </c>
      <c r="B61" s="2">
        <v>1155</v>
      </c>
      <c r="C61" s="2">
        <v>1160.75</v>
      </c>
    </row>
    <row r="62" spans="1:7" x14ac:dyDescent="0.25">
      <c r="A62" s="6">
        <v>45344</v>
      </c>
      <c r="B62" s="2">
        <v>1161</v>
      </c>
      <c r="C62" s="2">
        <v>1159.5</v>
      </c>
    </row>
    <row r="63" spans="1:7" x14ac:dyDescent="0.25">
      <c r="A63" s="6">
        <v>45345</v>
      </c>
      <c r="B63" s="2">
        <v>1158</v>
      </c>
      <c r="C63" s="2">
        <v>1160.3</v>
      </c>
    </row>
    <row r="64" spans="1:7" x14ac:dyDescent="0.25">
      <c r="A64" s="6">
        <v>45348</v>
      </c>
      <c r="B64" s="2">
        <v>1159</v>
      </c>
      <c r="C64" s="2">
        <v>1177.0999999999999</v>
      </c>
    </row>
    <row r="65" spans="1:3" x14ac:dyDescent="0.25">
      <c r="A65" s="6">
        <v>45349</v>
      </c>
      <c r="B65" s="2">
        <v>1182</v>
      </c>
      <c r="C65" s="2">
        <v>1183.5999999999999</v>
      </c>
    </row>
    <row r="66" spans="1:3" x14ac:dyDescent="0.25">
      <c r="A66" s="6">
        <v>45350</v>
      </c>
      <c r="B66" s="2">
        <v>1189.75</v>
      </c>
      <c r="C66" s="2">
        <v>1167.95</v>
      </c>
    </row>
    <row r="67" spans="1:3" x14ac:dyDescent="0.25">
      <c r="A67" s="6">
        <v>45351</v>
      </c>
      <c r="B67" s="2">
        <v>1166.95</v>
      </c>
      <c r="C67" s="2">
        <v>1190.05</v>
      </c>
    </row>
    <row r="68" spans="1:3" x14ac:dyDescent="0.25">
      <c r="A68" s="6">
        <v>45352</v>
      </c>
      <c r="B68" s="2">
        <v>1204</v>
      </c>
      <c r="C68" s="2">
        <v>1201</v>
      </c>
    </row>
    <row r="69" spans="1:3" x14ac:dyDescent="0.25">
      <c r="A69" s="6">
        <v>45353</v>
      </c>
      <c r="B69" s="2">
        <v>1209</v>
      </c>
      <c r="C69" s="2">
        <v>1207.25</v>
      </c>
    </row>
    <row r="70" spans="1:3" x14ac:dyDescent="0.25">
      <c r="A70" s="6">
        <v>45355</v>
      </c>
      <c r="B70" s="2">
        <v>1206.95</v>
      </c>
      <c r="C70" s="2">
        <v>1203.25</v>
      </c>
    </row>
    <row r="71" spans="1:3" x14ac:dyDescent="0.25">
      <c r="A71" s="6">
        <v>45356</v>
      </c>
      <c r="B71" s="2">
        <v>1206.8499999999999</v>
      </c>
      <c r="C71" s="2">
        <v>1200.5999999999999</v>
      </c>
    </row>
    <row r="72" spans="1:3" x14ac:dyDescent="0.25">
      <c r="A72" s="6">
        <v>45357</v>
      </c>
      <c r="B72" s="2">
        <v>1203.8</v>
      </c>
      <c r="C72" s="2">
        <v>1220.05</v>
      </c>
    </row>
    <row r="73" spans="1:3" x14ac:dyDescent="0.25">
      <c r="A73" s="6">
        <v>45358</v>
      </c>
      <c r="B73" s="2">
        <v>1228</v>
      </c>
      <c r="C73" s="2">
        <v>1261.55</v>
      </c>
    </row>
    <row r="74" spans="1:3" x14ac:dyDescent="0.25">
      <c r="A74" s="6">
        <v>45362</v>
      </c>
      <c r="B74" s="2">
        <v>1263</v>
      </c>
      <c r="C74" s="2">
        <v>1220.6500000000001</v>
      </c>
    </row>
    <row r="75" spans="1:3" x14ac:dyDescent="0.25">
      <c r="A75" s="6">
        <v>45363</v>
      </c>
      <c r="B75" s="2">
        <v>1227.45</v>
      </c>
      <c r="C75" s="2">
        <v>1215.2</v>
      </c>
    </row>
    <row r="76" spans="1:3" x14ac:dyDescent="0.25">
      <c r="A76" s="6">
        <v>45364</v>
      </c>
      <c r="B76" s="2">
        <v>1215.5</v>
      </c>
      <c r="C76" s="2">
        <v>1178.95</v>
      </c>
    </row>
    <row r="77" spans="1:3" x14ac:dyDescent="0.25">
      <c r="A77" s="6">
        <v>45365</v>
      </c>
      <c r="B77" s="2">
        <v>1160.05</v>
      </c>
      <c r="C77" s="2">
        <v>1198.3499999999999</v>
      </c>
    </row>
    <row r="78" spans="1:3" x14ac:dyDescent="0.25">
      <c r="A78" s="6">
        <v>45366</v>
      </c>
      <c r="B78" s="2">
        <v>1200</v>
      </c>
      <c r="C78" s="2">
        <v>1212.1500000000001</v>
      </c>
    </row>
    <row r="79" spans="1:3" x14ac:dyDescent="0.25">
      <c r="A79" s="6">
        <v>45369</v>
      </c>
      <c r="B79" s="2">
        <v>1213.05</v>
      </c>
      <c r="C79" s="2">
        <v>1186.95</v>
      </c>
    </row>
    <row r="80" spans="1:3" x14ac:dyDescent="0.25">
      <c r="A80" s="6">
        <v>45370</v>
      </c>
      <c r="B80" s="2">
        <v>1184.9000000000001</v>
      </c>
      <c r="C80" s="2">
        <v>1146.25</v>
      </c>
    </row>
    <row r="81" spans="1:3" x14ac:dyDescent="0.25">
      <c r="A81" s="6">
        <v>45371</v>
      </c>
      <c r="B81" s="2">
        <v>1143.0999999999999</v>
      </c>
      <c r="C81" s="2">
        <v>1124.05</v>
      </c>
    </row>
    <row r="82" spans="1:3" x14ac:dyDescent="0.25">
      <c r="A82" s="6">
        <v>45372</v>
      </c>
      <c r="B82" s="2">
        <v>1134</v>
      </c>
      <c r="C82" s="2">
        <v>1133.95</v>
      </c>
    </row>
    <row r="83" spans="1:3" x14ac:dyDescent="0.25">
      <c r="A83" s="6">
        <v>45373</v>
      </c>
      <c r="B83" s="2">
        <v>1133.95</v>
      </c>
      <c r="C83" s="2">
        <v>1122.75</v>
      </c>
    </row>
    <row r="84" spans="1:3" x14ac:dyDescent="0.25">
      <c r="A84" s="6">
        <v>45377</v>
      </c>
      <c r="B84" s="2">
        <v>1105.3499999999999</v>
      </c>
      <c r="C84" s="2">
        <v>1112.55</v>
      </c>
    </row>
    <row r="85" spans="1:3" x14ac:dyDescent="0.25">
      <c r="A85" s="6">
        <v>45378</v>
      </c>
      <c r="B85" s="2">
        <v>1115.3499999999999</v>
      </c>
      <c r="C85" s="2">
        <v>1091.05</v>
      </c>
    </row>
    <row r="86" spans="1:3" x14ac:dyDescent="0.25">
      <c r="A86" s="6">
        <v>45379</v>
      </c>
      <c r="B86" s="2">
        <v>1103.9000000000001</v>
      </c>
      <c r="C86" s="2">
        <v>1096.2</v>
      </c>
    </row>
    <row r="87" spans="1:3" x14ac:dyDescent="0.25">
      <c r="A87" s="6">
        <v>45383</v>
      </c>
      <c r="B87" s="2">
        <v>1100</v>
      </c>
      <c r="C87" s="2">
        <v>1086.9000000000001</v>
      </c>
    </row>
    <row r="88" spans="1:3" x14ac:dyDescent="0.25">
      <c r="A88" s="6">
        <v>45384</v>
      </c>
      <c r="B88" s="2">
        <v>1091.8</v>
      </c>
      <c r="C88" s="2">
        <v>1131.1500000000001</v>
      </c>
    </row>
    <row r="89" spans="1:3" x14ac:dyDescent="0.25">
      <c r="A89" s="6">
        <v>45385</v>
      </c>
      <c r="B89" s="2">
        <v>1129</v>
      </c>
      <c r="C89" s="2">
        <v>1119.5</v>
      </c>
    </row>
    <row r="90" spans="1:3" x14ac:dyDescent="0.25">
      <c r="A90" s="6">
        <v>45386</v>
      </c>
      <c r="B90" s="2">
        <v>1132.8</v>
      </c>
      <c r="C90" s="2">
        <v>1117.95</v>
      </c>
    </row>
    <row r="91" spans="1:3" x14ac:dyDescent="0.25">
      <c r="A91" s="6">
        <v>45387</v>
      </c>
      <c r="B91" s="2">
        <v>1116</v>
      </c>
      <c r="C91" s="2">
        <v>1115.55</v>
      </c>
    </row>
    <row r="92" spans="1:3" x14ac:dyDescent="0.25">
      <c r="A92" s="6">
        <v>45390</v>
      </c>
      <c r="B92" s="2">
        <v>1120</v>
      </c>
      <c r="C92" s="2">
        <v>1137.3499999999999</v>
      </c>
    </row>
    <row r="93" spans="1:3" x14ac:dyDescent="0.25">
      <c r="A93" s="6">
        <v>45391</v>
      </c>
      <c r="B93" s="2">
        <v>1141</v>
      </c>
      <c r="C93" s="2">
        <v>1125.5999999999999</v>
      </c>
    </row>
    <row r="94" spans="1:3" x14ac:dyDescent="0.25">
      <c r="A94" s="6">
        <v>45392</v>
      </c>
      <c r="B94" s="2">
        <v>1130</v>
      </c>
      <c r="C94" s="2">
        <v>1145.3</v>
      </c>
    </row>
    <row r="95" spans="1:3" x14ac:dyDescent="0.25">
      <c r="A95" s="6">
        <v>45394</v>
      </c>
      <c r="B95" s="2">
        <v>1144.3499999999999</v>
      </c>
      <c r="C95" s="2">
        <v>1149.45</v>
      </c>
    </row>
    <row r="96" spans="1:3" x14ac:dyDescent="0.25">
      <c r="A96" s="6">
        <v>45397</v>
      </c>
      <c r="B96" s="2">
        <v>1125</v>
      </c>
      <c r="C96" s="2">
        <v>1130.6500000000001</v>
      </c>
    </row>
    <row r="97" spans="1:3" x14ac:dyDescent="0.25">
      <c r="A97" s="6">
        <v>45398</v>
      </c>
      <c r="B97" s="2">
        <v>1117</v>
      </c>
      <c r="C97" s="2">
        <v>1135.6500000000001</v>
      </c>
    </row>
    <row r="98" spans="1:3" x14ac:dyDescent="0.25">
      <c r="A98" s="6">
        <v>45400</v>
      </c>
      <c r="B98" s="2">
        <v>1143</v>
      </c>
      <c r="C98" s="2">
        <v>1134.55</v>
      </c>
    </row>
    <row r="99" spans="1:3" x14ac:dyDescent="0.25">
      <c r="A99" s="6">
        <v>45401</v>
      </c>
      <c r="B99" s="2">
        <v>1104.5</v>
      </c>
      <c r="C99" s="2">
        <v>1138.0999999999999</v>
      </c>
    </row>
    <row r="100" spans="1:3" x14ac:dyDescent="0.25">
      <c r="A100" s="6">
        <v>45404</v>
      </c>
      <c r="B100" s="2">
        <v>1140.95</v>
      </c>
      <c r="C100" s="2">
        <v>1170.95</v>
      </c>
    </row>
    <row r="101" spans="1:3" x14ac:dyDescent="0.25">
      <c r="A101" s="6">
        <v>45405</v>
      </c>
      <c r="B101" s="2">
        <v>1173</v>
      </c>
      <c r="C101" s="2">
        <v>1173.3499999999999</v>
      </c>
    </row>
    <row r="102" spans="1:3" x14ac:dyDescent="0.25">
      <c r="A102" s="6">
        <v>45406</v>
      </c>
      <c r="B102" s="2">
        <v>1106</v>
      </c>
      <c r="C102" s="2">
        <v>1110.1500000000001</v>
      </c>
    </row>
    <row r="103" spans="1:3" x14ac:dyDescent="0.25">
      <c r="A103" s="6">
        <v>45407</v>
      </c>
      <c r="B103" s="2">
        <v>1116</v>
      </c>
      <c r="C103" s="2">
        <v>1106.25</v>
      </c>
    </row>
    <row r="104" spans="1:3" x14ac:dyDescent="0.25">
      <c r="A104" s="6">
        <v>45408</v>
      </c>
      <c r="B104" s="2">
        <v>1111.8</v>
      </c>
      <c r="C104" s="2">
        <v>1102.6500000000001</v>
      </c>
    </row>
    <row r="105" spans="1:3" x14ac:dyDescent="0.25">
      <c r="A105" s="6">
        <v>45411</v>
      </c>
      <c r="B105" s="2">
        <v>1108.9000000000001</v>
      </c>
      <c r="C105" s="2">
        <v>1098.5</v>
      </c>
    </row>
    <row r="106" spans="1:3" x14ac:dyDescent="0.25">
      <c r="A106" s="6">
        <v>45412</v>
      </c>
      <c r="B106" s="2">
        <v>1099.9000000000001</v>
      </c>
      <c r="C106" s="2">
        <v>1108.3499999999999</v>
      </c>
    </row>
    <row r="107" spans="1:3" x14ac:dyDescent="0.25">
      <c r="A107" s="6">
        <v>45414</v>
      </c>
      <c r="B107" s="2">
        <v>1114</v>
      </c>
      <c r="C107" s="2">
        <v>1091.1500000000001</v>
      </c>
    </row>
    <row r="108" spans="1:3" x14ac:dyDescent="0.25">
      <c r="A108" s="6">
        <v>45415</v>
      </c>
      <c r="B108" s="2">
        <v>1095</v>
      </c>
      <c r="C108" s="2">
        <v>1094.3</v>
      </c>
    </row>
    <row r="109" spans="1:3" x14ac:dyDescent="0.25">
      <c r="A109" s="6">
        <v>45418</v>
      </c>
      <c r="B109" s="2">
        <v>1105</v>
      </c>
      <c r="C109" s="2">
        <v>1098.1500000000001</v>
      </c>
    </row>
    <row r="110" spans="1:3" x14ac:dyDescent="0.25">
      <c r="A110" s="6">
        <v>45419</v>
      </c>
      <c r="B110" s="2">
        <v>1095.05</v>
      </c>
      <c r="C110" s="2">
        <v>1099.4000000000001</v>
      </c>
    </row>
    <row r="111" spans="1:3" x14ac:dyDescent="0.25">
      <c r="A111" s="6">
        <v>45420</v>
      </c>
      <c r="B111" s="2">
        <v>1102.4000000000001</v>
      </c>
      <c r="C111" s="2">
        <v>1115.05</v>
      </c>
    </row>
    <row r="112" spans="1:3" x14ac:dyDescent="0.25">
      <c r="A112" s="6">
        <v>45421</v>
      </c>
      <c r="B112" s="2">
        <v>1114</v>
      </c>
      <c r="C112" s="2">
        <v>1085.05</v>
      </c>
    </row>
    <row r="113" spans="1:3" x14ac:dyDescent="0.25">
      <c r="A113" s="6">
        <v>45422</v>
      </c>
      <c r="B113" s="2">
        <v>1087.95</v>
      </c>
      <c r="C113" s="2">
        <v>1090.95</v>
      </c>
    </row>
    <row r="114" spans="1:3" x14ac:dyDescent="0.25">
      <c r="A114" s="6">
        <v>45425</v>
      </c>
      <c r="B114" s="2">
        <v>1086.0999999999999</v>
      </c>
      <c r="C114" s="2">
        <v>1096.95</v>
      </c>
    </row>
    <row r="115" spans="1:3" x14ac:dyDescent="0.25">
      <c r="A115" s="6">
        <v>45426</v>
      </c>
      <c r="B115" s="2">
        <v>1096</v>
      </c>
      <c r="C115" s="2">
        <v>1085.45</v>
      </c>
    </row>
    <row r="116" spans="1:3" x14ac:dyDescent="0.25">
      <c r="A116" s="6">
        <v>45427</v>
      </c>
      <c r="B116" s="2">
        <v>1086</v>
      </c>
      <c r="C116" s="2">
        <v>1068.9000000000001</v>
      </c>
    </row>
    <row r="117" spans="1:3" x14ac:dyDescent="0.25">
      <c r="A117" s="6">
        <v>45428</v>
      </c>
      <c r="B117" s="2">
        <v>1071</v>
      </c>
      <c r="C117" s="2">
        <v>1099.75</v>
      </c>
    </row>
    <row r="118" spans="1:3" x14ac:dyDescent="0.25">
      <c r="A118" s="6">
        <v>45429</v>
      </c>
      <c r="B118" s="2">
        <v>1093</v>
      </c>
      <c r="C118" s="2">
        <v>1095.2</v>
      </c>
    </row>
    <row r="119" spans="1:3" x14ac:dyDescent="0.25">
      <c r="A119" s="6">
        <v>45430</v>
      </c>
      <c r="B119" s="2">
        <v>1095</v>
      </c>
      <c r="C119" s="2">
        <v>1095.2</v>
      </c>
    </row>
    <row r="120" spans="1:3" x14ac:dyDescent="0.25">
      <c r="A120" s="6">
        <v>45433</v>
      </c>
      <c r="B120" s="2">
        <v>1089</v>
      </c>
      <c r="C120" s="2">
        <v>1093.95</v>
      </c>
    </row>
    <row r="121" spans="1:3" x14ac:dyDescent="0.25">
      <c r="A121" s="6">
        <v>45434</v>
      </c>
      <c r="B121" s="2">
        <v>1100</v>
      </c>
      <c r="C121" s="2">
        <v>1120.3499999999999</v>
      </c>
    </row>
    <row r="122" spans="1:3" x14ac:dyDescent="0.25">
      <c r="A122" s="6">
        <v>45435</v>
      </c>
      <c r="B122" s="2">
        <v>1127.45</v>
      </c>
      <c r="C122" s="2">
        <v>1117.95</v>
      </c>
    </row>
    <row r="123" spans="1:3" x14ac:dyDescent="0.25">
      <c r="A123" s="6">
        <v>45436</v>
      </c>
      <c r="B123" s="2">
        <v>1111</v>
      </c>
      <c r="C123" s="2">
        <v>1098.25</v>
      </c>
    </row>
    <row r="124" spans="1:3" x14ac:dyDescent="0.25">
      <c r="A124" s="6">
        <v>45439</v>
      </c>
      <c r="B124" s="2">
        <v>1099</v>
      </c>
      <c r="C124" s="2">
        <v>1087.9000000000001</v>
      </c>
    </row>
    <row r="125" spans="1:3" x14ac:dyDescent="0.25">
      <c r="A125" s="6">
        <v>45440</v>
      </c>
      <c r="B125" s="2">
        <v>1089</v>
      </c>
      <c r="C125" s="2">
        <v>1095.55</v>
      </c>
    </row>
    <row r="126" spans="1:3" x14ac:dyDescent="0.25">
      <c r="A126" s="6">
        <v>45441</v>
      </c>
      <c r="B126" s="2">
        <v>1085</v>
      </c>
      <c r="C126" s="2">
        <v>1071.3</v>
      </c>
    </row>
    <row r="127" spans="1:3" x14ac:dyDescent="0.25">
      <c r="A127" s="6">
        <v>45442</v>
      </c>
      <c r="B127" s="2">
        <v>1071</v>
      </c>
      <c r="C127" s="2">
        <v>1067.2</v>
      </c>
    </row>
    <row r="128" spans="1:3" x14ac:dyDescent="0.25">
      <c r="A128" s="6">
        <v>45443</v>
      </c>
      <c r="B128" s="2">
        <v>1069.7</v>
      </c>
      <c r="C128" s="2">
        <v>1060.25</v>
      </c>
    </row>
    <row r="129" spans="1:3" x14ac:dyDescent="0.25">
      <c r="A129" s="6">
        <v>45446</v>
      </c>
      <c r="B129" s="2">
        <v>1076.4000000000001</v>
      </c>
      <c r="C129" s="2">
        <v>1069.1500000000001</v>
      </c>
    </row>
    <row r="130" spans="1:3" x14ac:dyDescent="0.25">
      <c r="A130" s="6">
        <v>45447</v>
      </c>
      <c r="B130" s="2">
        <v>1069.1500000000001</v>
      </c>
      <c r="C130" s="2">
        <v>1087</v>
      </c>
    </row>
    <row r="131" spans="1:3" x14ac:dyDescent="0.25">
      <c r="A131" s="6">
        <v>45448</v>
      </c>
      <c r="B131" s="2">
        <v>1109</v>
      </c>
      <c r="C131" s="2">
        <v>1142.4000000000001</v>
      </c>
    </row>
    <row r="132" spans="1:3" x14ac:dyDescent="0.25">
      <c r="A132" s="6">
        <v>45449</v>
      </c>
      <c r="B132" s="2">
        <v>1148</v>
      </c>
      <c r="C132" s="2">
        <v>1139.9000000000001</v>
      </c>
    </row>
    <row r="133" spans="1:3" x14ac:dyDescent="0.25">
      <c r="A133" s="6">
        <v>45450</v>
      </c>
      <c r="B133" s="2">
        <v>1149</v>
      </c>
      <c r="C133" s="2">
        <v>1135.6500000000001</v>
      </c>
    </row>
    <row r="134" spans="1:3" x14ac:dyDescent="0.25">
      <c r="A134" s="6">
        <v>45453</v>
      </c>
      <c r="B134" s="2">
        <v>1139</v>
      </c>
      <c r="C134" s="2">
        <v>1133.05</v>
      </c>
    </row>
    <row r="135" spans="1:3" x14ac:dyDescent="0.25">
      <c r="A135" s="6">
        <v>45454</v>
      </c>
      <c r="B135" s="2">
        <v>1133.05</v>
      </c>
      <c r="C135" s="2">
        <v>1135.5999999999999</v>
      </c>
    </row>
    <row r="136" spans="1:3" x14ac:dyDescent="0.25">
      <c r="A136" s="6">
        <v>45455</v>
      </c>
      <c r="B136" s="2">
        <v>1142</v>
      </c>
      <c r="C136" s="2">
        <v>1124.6500000000001</v>
      </c>
    </row>
    <row r="137" spans="1:3" x14ac:dyDescent="0.25">
      <c r="A137" s="6">
        <v>45456</v>
      </c>
      <c r="B137" s="2">
        <v>1130</v>
      </c>
      <c r="C137" s="2">
        <v>1114.5999999999999</v>
      </c>
    </row>
    <row r="138" spans="1:3" x14ac:dyDescent="0.25">
      <c r="A138" s="6">
        <v>45457</v>
      </c>
      <c r="B138" s="2">
        <v>1114.5999999999999</v>
      </c>
      <c r="C138" s="2">
        <v>1112.45</v>
      </c>
    </row>
    <row r="139" spans="1:3" x14ac:dyDescent="0.25">
      <c r="A139" s="6">
        <v>45461</v>
      </c>
      <c r="B139" s="2">
        <v>1112.45</v>
      </c>
      <c r="C139" s="2">
        <v>1126.9000000000001</v>
      </c>
    </row>
    <row r="140" spans="1:3" x14ac:dyDescent="0.25">
      <c r="A140" s="6">
        <v>45462</v>
      </c>
      <c r="B140" s="2">
        <v>1129.7</v>
      </c>
      <c r="C140" s="2">
        <v>1105.5999999999999</v>
      </c>
    </row>
    <row r="141" spans="1:3" x14ac:dyDescent="0.25">
      <c r="A141" s="6">
        <v>45463</v>
      </c>
      <c r="B141" s="2">
        <v>1108.05</v>
      </c>
      <c r="C141" s="2">
        <v>1103.25</v>
      </c>
    </row>
    <row r="142" spans="1:3" x14ac:dyDescent="0.25">
      <c r="A142" s="6">
        <v>45464</v>
      </c>
      <c r="B142" s="2">
        <v>1103.3</v>
      </c>
      <c r="C142" s="2">
        <v>1084.9000000000001</v>
      </c>
    </row>
    <row r="143" spans="1:3" x14ac:dyDescent="0.25">
      <c r="A143" s="6">
        <v>45467</v>
      </c>
      <c r="B143" s="2">
        <v>1080.1500000000001</v>
      </c>
      <c r="C143" s="2">
        <v>1101.95</v>
      </c>
    </row>
    <row r="144" spans="1:3" x14ac:dyDescent="0.25">
      <c r="A144" s="6">
        <v>45468</v>
      </c>
      <c r="B144" s="2">
        <v>1108.1500000000001</v>
      </c>
      <c r="C144" s="2">
        <v>1094.5999999999999</v>
      </c>
    </row>
    <row r="145" spans="1:3" x14ac:dyDescent="0.25">
      <c r="A145" s="6">
        <v>45469</v>
      </c>
      <c r="B145" s="2">
        <v>1095.05</v>
      </c>
      <c r="C145" s="2">
        <v>1086.9000000000001</v>
      </c>
    </row>
    <row r="146" spans="1:3" x14ac:dyDescent="0.25">
      <c r="A146" s="6">
        <v>45470</v>
      </c>
      <c r="B146" s="2">
        <v>1090.0999999999999</v>
      </c>
      <c r="C146" s="2">
        <v>1085.5999999999999</v>
      </c>
    </row>
    <row r="147" spans="1:3" x14ac:dyDescent="0.25">
      <c r="A147" s="6">
        <v>45471</v>
      </c>
      <c r="B147" s="2">
        <v>1085.5999999999999</v>
      </c>
      <c r="C147" s="2">
        <v>1097.45</v>
      </c>
    </row>
    <row r="148" spans="1:3" x14ac:dyDescent="0.25">
      <c r="A148" s="6">
        <v>45474</v>
      </c>
      <c r="B148" s="2">
        <v>1090.0999999999999</v>
      </c>
      <c r="C148" s="2">
        <v>1094.55</v>
      </c>
    </row>
    <row r="149" spans="1:3" x14ac:dyDescent="0.25">
      <c r="A149" s="6">
        <v>45475</v>
      </c>
      <c r="B149" s="2">
        <v>1096</v>
      </c>
      <c r="C149" s="2">
        <v>1105</v>
      </c>
    </row>
    <row r="150" spans="1:3" x14ac:dyDescent="0.25">
      <c r="A150" s="6">
        <v>45476</v>
      </c>
      <c r="B150" s="2">
        <v>1114</v>
      </c>
      <c r="C150" s="2">
        <v>1146.3499999999999</v>
      </c>
    </row>
    <row r="151" spans="1:3" x14ac:dyDescent="0.25">
      <c r="A151" s="6">
        <v>45477</v>
      </c>
      <c r="B151" s="2">
        <v>1147.55</v>
      </c>
      <c r="C151" s="2">
        <v>1135.2</v>
      </c>
    </row>
    <row r="152" spans="1:3" x14ac:dyDescent="0.25">
      <c r="A152" s="6">
        <v>45478</v>
      </c>
      <c r="B152" s="2">
        <v>1135.4000000000001</v>
      </c>
      <c r="C152" s="2">
        <v>1137.4000000000001</v>
      </c>
    </row>
    <row r="153" spans="1:3" x14ac:dyDescent="0.25">
      <c r="A153" s="6">
        <v>45481</v>
      </c>
      <c r="B153" s="2">
        <v>1138</v>
      </c>
      <c r="C153" s="2">
        <v>1150.8</v>
      </c>
    </row>
    <row r="154" spans="1:3" x14ac:dyDescent="0.25">
      <c r="A154" s="6">
        <v>45482</v>
      </c>
      <c r="B154" s="2">
        <v>1161.4000000000001</v>
      </c>
      <c r="C154" s="2">
        <v>1142.2</v>
      </c>
    </row>
    <row r="155" spans="1:3" x14ac:dyDescent="0.25">
      <c r="A155" s="6">
        <v>45483</v>
      </c>
      <c r="B155" s="2">
        <v>1142.2</v>
      </c>
      <c r="C155" s="2">
        <v>1150.8</v>
      </c>
    </row>
    <row r="156" spans="1:3" x14ac:dyDescent="0.25">
      <c r="A156" s="6">
        <v>45484</v>
      </c>
      <c r="B156" s="2">
        <v>1150.55</v>
      </c>
      <c r="C156" s="2">
        <v>1131.4000000000001</v>
      </c>
    </row>
    <row r="157" spans="1:3" x14ac:dyDescent="0.25">
      <c r="A157" s="6">
        <v>45485</v>
      </c>
      <c r="B157" s="2">
        <v>1135</v>
      </c>
      <c r="C157" s="2">
        <v>1152.25</v>
      </c>
    </row>
    <row r="158" spans="1:3" x14ac:dyDescent="0.25">
      <c r="A158" s="6">
        <v>45488</v>
      </c>
      <c r="B158" s="2">
        <v>1152.5</v>
      </c>
      <c r="C158" s="2">
        <v>1148.8</v>
      </c>
    </row>
    <row r="159" spans="1:3" x14ac:dyDescent="0.25">
      <c r="A159" s="6">
        <v>45489</v>
      </c>
      <c r="B159" s="2">
        <v>1148.8</v>
      </c>
      <c r="C159" s="2">
        <v>1176.25</v>
      </c>
    </row>
    <row r="160" spans="1:3" x14ac:dyDescent="0.25">
      <c r="A160" s="6">
        <v>45491</v>
      </c>
      <c r="B160" s="2">
        <v>1175</v>
      </c>
      <c r="C160" s="2">
        <v>1193.4000000000001</v>
      </c>
    </row>
    <row r="161" spans="1:3" x14ac:dyDescent="0.25">
      <c r="A161" s="6">
        <v>45492</v>
      </c>
      <c r="B161" s="2">
        <v>1200</v>
      </c>
      <c r="C161" s="2">
        <v>1188</v>
      </c>
    </row>
    <row r="162" spans="1:3" x14ac:dyDescent="0.25">
      <c r="A162" s="6">
        <v>45495</v>
      </c>
      <c r="B162" s="2">
        <v>1185</v>
      </c>
      <c r="C162" s="2">
        <v>1204.8</v>
      </c>
    </row>
    <row r="163" spans="1:3" x14ac:dyDescent="0.25">
      <c r="A163" s="6">
        <v>45496</v>
      </c>
      <c r="B163" s="2">
        <v>1215</v>
      </c>
      <c r="C163" s="2">
        <v>1256.9000000000001</v>
      </c>
    </row>
    <row r="164" spans="1:3" x14ac:dyDescent="0.25">
      <c r="A164" s="6">
        <v>45497</v>
      </c>
      <c r="B164" s="2">
        <v>1257</v>
      </c>
      <c r="C164" s="2">
        <v>1231.25</v>
      </c>
    </row>
    <row r="165" spans="1:3" x14ac:dyDescent="0.25">
      <c r="A165" s="6">
        <v>45498</v>
      </c>
      <c r="B165" s="2">
        <v>1232</v>
      </c>
      <c r="C165" s="2">
        <v>1223.5999999999999</v>
      </c>
    </row>
    <row r="166" spans="1:3" x14ac:dyDescent="0.25">
      <c r="A166" s="6">
        <v>45499</v>
      </c>
      <c r="B166" s="2">
        <v>1216.05</v>
      </c>
      <c r="C166" s="2">
        <v>1213.6500000000001</v>
      </c>
    </row>
    <row r="167" spans="1:3" x14ac:dyDescent="0.25">
      <c r="A167" s="6">
        <v>45502</v>
      </c>
      <c r="B167" s="2">
        <v>1215</v>
      </c>
      <c r="C167" s="2">
        <v>1201.4000000000001</v>
      </c>
    </row>
    <row r="168" spans="1:3" x14ac:dyDescent="0.25">
      <c r="A168" s="6">
        <v>45503</v>
      </c>
      <c r="B168" s="2">
        <v>1206</v>
      </c>
      <c r="C168" s="2">
        <v>1194.9000000000001</v>
      </c>
    </row>
    <row r="169" spans="1:3" x14ac:dyDescent="0.25">
      <c r="A169" s="6">
        <v>45504</v>
      </c>
      <c r="B169" s="2">
        <v>1193</v>
      </c>
      <c r="C169" s="2">
        <v>1188.95</v>
      </c>
    </row>
    <row r="170" spans="1:3" x14ac:dyDescent="0.25">
      <c r="A170" s="6">
        <v>45505</v>
      </c>
      <c r="B170" s="2">
        <v>1188.95</v>
      </c>
      <c r="C170" s="2">
        <v>1208.3499999999999</v>
      </c>
    </row>
    <row r="171" spans="1:3" x14ac:dyDescent="0.25">
      <c r="A171" s="6">
        <v>45506</v>
      </c>
      <c r="B171" s="2">
        <v>1200</v>
      </c>
      <c r="C171" s="2">
        <v>1193.6500000000001</v>
      </c>
    </row>
    <row r="172" spans="1:3" x14ac:dyDescent="0.25">
      <c r="A172" s="6">
        <v>45509</v>
      </c>
      <c r="B172" s="2">
        <v>1176</v>
      </c>
      <c r="C172" s="2">
        <v>1199.4000000000001</v>
      </c>
    </row>
    <row r="173" spans="1:3" x14ac:dyDescent="0.25">
      <c r="A173" s="6">
        <v>45510</v>
      </c>
      <c r="B173" s="2">
        <v>1200</v>
      </c>
      <c r="C173" s="2">
        <v>1185.5999999999999</v>
      </c>
    </row>
    <row r="174" spans="1:3" x14ac:dyDescent="0.25">
      <c r="A174" s="6">
        <v>45511</v>
      </c>
      <c r="B174" s="2">
        <v>1182.55</v>
      </c>
      <c r="C174" s="2">
        <v>1199.5999999999999</v>
      </c>
    </row>
    <row r="175" spans="1:3" x14ac:dyDescent="0.25">
      <c r="A175" s="6">
        <v>45512</v>
      </c>
      <c r="B175" s="2">
        <v>1192</v>
      </c>
      <c r="C175" s="2">
        <v>1178.3</v>
      </c>
    </row>
    <row r="176" spans="1:3" x14ac:dyDescent="0.25">
      <c r="A176" s="6">
        <v>45513</v>
      </c>
      <c r="B176" s="2">
        <v>1188.9000000000001</v>
      </c>
      <c r="C176" s="2">
        <v>1186.1500000000001</v>
      </c>
    </row>
    <row r="177" spans="1:3" x14ac:dyDescent="0.25">
      <c r="A177" s="6">
        <v>45516</v>
      </c>
      <c r="B177" s="2">
        <v>1176</v>
      </c>
      <c r="C177" s="2">
        <v>1170.8</v>
      </c>
    </row>
    <row r="178" spans="1:3" x14ac:dyDescent="0.25">
      <c r="A178" s="6">
        <v>45517</v>
      </c>
      <c r="B178" s="2">
        <v>1172.7</v>
      </c>
      <c r="C178" s="2">
        <v>1178.8</v>
      </c>
    </row>
    <row r="179" spans="1:3" x14ac:dyDescent="0.25">
      <c r="A179" s="6">
        <v>45518</v>
      </c>
      <c r="B179" s="2">
        <v>1187</v>
      </c>
      <c r="C179" s="2">
        <v>1167.55</v>
      </c>
    </row>
    <row r="180" spans="1:3" x14ac:dyDescent="0.25">
      <c r="A180" s="6">
        <v>45520</v>
      </c>
      <c r="B180" s="2">
        <v>1168</v>
      </c>
      <c r="C180" s="2">
        <v>1187.75</v>
      </c>
    </row>
    <row r="181" spans="1:3" x14ac:dyDescent="0.25">
      <c r="A181" s="6">
        <v>45523</v>
      </c>
      <c r="B181" s="2">
        <v>1198</v>
      </c>
      <c r="C181" s="2">
        <v>1177.4000000000001</v>
      </c>
    </row>
    <row r="182" spans="1:3" x14ac:dyDescent="0.25">
      <c r="A182" s="6">
        <v>45524</v>
      </c>
      <c r="B182" s="2">
        <v>1182.95</v>
      </c>
      <c r="C182" s="2">
        <v>1171.2</v>
      </c>
    </row>
    <row r="183" spans="1:3" x14ac:dyDescent="0.25">
      <c r="A183" s="6">
        <v>45525</v>
      </c>
      <c r="B183" s="2">
        <v>1171.95</v>
      </c>
      <c r="C183" s="2">
        <v>1177.55</v>
      </c>
    </row>
    <row r="184" spans="1:3" x14ac:dyDescent="0.25">
      <c r="A184" s="6">
        <v>45526</v>
      </c>
      <c r="B184" s="2">
        <v>1184.05</v>
      </c>
      <c r="C184" s="2">
        <v>1205.8</v>
      </c>
    </row>
    <row r="185" spans="1:3" x14ac:dyDescent="0.25">
      <c r="A185" s="6">
        <v>45527</v>
      </c>
      <c r="B185" s="2">
        <v>1212</v>
      </c>
      <c r="C185" s="2">
        <v>1196.8</v>
      </c>
    </row>
    <row r="186" spans="1:3" x14ac:dyDescent="0.25">
      <c r="A186" s="6">
        <v>45530</v>
      </c>
      <c r="B186" s="2">
        <v>1205</v>
      </c>
      <c r="C186" s="2">
        <v>1220.05</v>
      </c>
    </row>
    <row r="187" spans="1:3" x14ac:dyDescent="0.25">
      <c r="A187" s="6">
        <v>45531</v>
      </c>
      <c r="B187" s="2">
        <v>1220</v>
      </c>
      <c r="C187" s="2">
        <v>1209.5999999999999</v>
      </c>
    </row>
    <row r="188" spans="1:3" x14ac:dyDescent="0.25">
      <c r="A188" s="6">
        <v>45532</v>
      </c>
      <c r="B188" s="2">
        <v>1210</v>
      </c>
      <c r="C188" s="2">
        <v>1201.1500000000001</v>
      </c>
    </row>
    <row r="189" spans="1:3" x14ac:dyDescent="0.25">
      <c r="A189" s="6">
        <v>45533</v>
      </c>
      <c r="B189" s="2">
        <v>1201.1500000000001</v>
      </c>
      <c r="C189" s="2">
        <v>1198.45</v>
      </c>
    </row>
    <row r="190" spans="1:3" x14ac:dyDescent="0.25">
      <c r="A190" s="6">
        <v>45534</v>
      </c>
      <c r="B190" s="2">
        <v>1195</v>
      </c>
      <c r="C190" s="2">
        <v>1200.1500000000001</v>
      </c>
    </row>
    <row r="191" spans="1:3" x14ac:dyDescent="0.25">
      <c r="A191" s="6">
        <v>45537</v>
      </c>
      <c r="B191" s="2">
        <v>1200</v>
      </c>
      <c r="C191" s="2">
        <v>1199.7</v>
      </c>
    </row>
    <row r="192" spans="1:3" x14ac:dyDescent="0.25">
      <c r="A192" s="6">
        <v>45538</v>
      </c>
      <c r="B192" s="2">
        <v>1209</v>
      </c>
      <c r="C192" s="2">
        <v>1199</v>
      </c>
    </row>
    <row r="193" spans="1:3" x14ac:dyDescent="0.25">
      <c r="A193" s="6">
        <v>45539</v>
      </c>
      <c r="B193" s="2">
        <v>1196.05</v>
      </c>
      <c r="C193" s="2">
        <v>1194.95</v>
      </c>
    </row>
    <row r="194" spans="1:3" x14ac:dyDescent="0.25">
      <c r="A194" s="6">
        <v>45540</v>
      </c>
      <c r="B194" s="2">
        <v>1199.5</v>
      </c>
      <c r="C194" s="2">
        <v>1188.6500000000001</v>
      </c>
    </row>
    <row r="195" spans="1:3" x14ac:dyDescent="0.25">
      <c r="A195" s="6">
        <v>45541</v>
      </c>
      <c r="B195" s="2">
        <v>1188</v>
      </c>
      <c r="C195" s="2">
        <v>1173.8499999999999</v>
      </c>
    </row>
    <row r="196" spans="1:3" x14ac:dyDescent="0.25">
      <c r="A196" s="6">
        <v>45544</v>
      </c>
      <c r="B196" s="2">
        <v>1173.8499999999999</v>
      </c>
      <c r="C196" s="2">
        <v>1192.05</v>
      </c>
    </row>
    <row r="197" spans="1:3" x14ac:dyDescent="0.25">
      <c r="A197" s="6">
        <v>45545</v>
      </c>
      <c r="B197" s="2">
        <v>1200</v>
      </c>
      <c r="C197" s="2">
        <v>1204.1500000000001</v>
      </c>
    </row>
    <row r="198" spans="1:3" x14ac:dyDescent="0.25">
      <c r="A198" s="6">
        <v>45546</v>
      </c>
      <c r="B198" s="2">
        <v>1209.9000000000001</v>
      </c>
      <c r="C198" s="2">
        <v>1204.4000000000001</v>
      </c>
    </row>
    <row r="199" spans="1:3" x14ac:dyDescent="0.25">
      <c r="A199" s="6">
        <v>45547</v>
      </c>
      <c r="B199" s="2">
        <v>1210</v>
      </c>
      <c r="C199" s="2">
        <v>1222.75</v>
      </c>
    </row>
    <row r="200" spans="1:3" x14ac:dyDescent="0.25">
      <c r="A200" s="6">
        <v>45548</v>
      </c>
      <c r="B200" s="2">
        <v>1226</v>
      </c>
      <c r="C200" s="2">
        <v>1210.3</v>
      </c>
    </row>
    <row r="201" spans="1:3" x14ac:dyDescent="0.25">
      <c r="A201" s="6">
        <v>45551</v>
      </c>
      <c r="B201" s="2">
        <v>1220</v>
      </c>
      <c r="C201" s="2">
        <v>1218.5</v>
      </c>
    </row>
    <row r="202" spans="1:3" x14ac:dyDescent="0.25">
      <c r="A202" s="6">
        <v>45552</v>
      </c>
      <c r="B202" s="2">
        <v>1223</v>
      </c>
      <c r="C202" s="2">
        <v>1220.25</v>
      </c>
    </row>
    <row r="203" spans="1:3" x14ac:dyDescent="0.25">
      <c r="A203" s="6">
        <v>45553</v>
      </c>
      <c r="B203" s="2">
        <v>1220.25</v>
      </c>
      <c r="C203" s="2">
        <v>1200.8499999999999</v>
      </c>
    </row>
    <row r="204" spans="1:3" x14ac:dyDescent="0.25">
      <c r="A204" s="6">
        <v>45554</v>
      </c>
      <c r="B204" s="2">
        <v>1207</v>
      </c>
      <c r="C204" s="2">
        <v>1215.25</v>
      </c>
    </row>
    <row r="205" spans="1:3" x14ac:dyDescent="0.25">
      <c r="A205" s="6">
        <v>45555</v>
      </c>
      <c r="B205" s="2">
        <v>1220</v>
      </c>
      <c r="C205" s="2">
        <v>1216.8499999999999</v>
      </c>
    </row>
    <row r="206" spans="1:3" x14ac:dyDescent="0.25">
      <c r="A206" s="6">
        <v>45558</v>
      </c>
      <c r="B206" s="2">
        <v>1222</v>
      </c>
      <c r="C206" s="2">
        <v>1211.55</v>
      </c>
    </row>
    <row r="207" spans="1:3" x14ac:dyDescent="0.25">
      <c r="A207" s="6">
        <v>45559</v>
      </c>
      <c r="B207" s="2">
        <v>1216</v>
      </c>
      <c r="C207" s="2">
        <v>1211.6500000000001</v>
      </c>
    </row>
    <row r="208" spans="1:3" x14ac:dyDescent="0.25">
      <c r="A208" s="6">
        <v>45560</v>
      </c>
      <c r="B208" s="2">
        <v>1213.9000000000001</v>
      </c>
      <c r="C208" s="2">
        <v>1189.5999999999999</v>
      </c>
    </row>
    <row r="209" spans="1:3" x14ac:dyDescent="0.25">
      <c r="A209" s="6">
        <v>45561</v>
      </c>
      <c r="B209" s="2">
        <v>1195</v>
      </c>
      <c r="C209" s="2">
        <v>1213.45</v>
      </c>
    </row>
    <row r="210" spans="1:3" x14ac:dyDescent="0.25">
      <c r="A210" s="6">
        <v>45562</v>
      </c>
      <c r="B210" s="2">
        <v>1213.95</v>
      </c>
      <c r="C210" s="2">
        <v>1201.55</v>
      </c>
    </row>
    <row r="211" spans="1:3" x14ac:dyDescent="0.25">
      <c r="A211" s="6">
        <v>45565</v>
      </c>
      <c r="B211" s="2">
        <v>1194.95</v>
      </c>
      <c r="C211" s="2">
        <v>1196.95</v>
      </c>
    </row>
    <row r="212" spans="1:3" x14ac:dyDescent="0.25">
      <c r="A212" s="6">
        <v>45566</v>
      </c>
      <c r="B212" s="2">
        <v>1196.95</v>
      </c>
      <c r="C212" s="2">
        <v>1196.25</v>
      </c>
    </row>
    <row r="213" spans="1:3" x14ac:dyDescent="0.25">
      <c r="A213" s="6">
        <v>45568</v>
      </c>
      <c r="B213" s="2">
        <v>1186</v>
      </c>
      <c r="C213" s="2">
        <v>1152.75</v>
      </c>
    </row>
    <row r="214" spans="1:3" x14ac:dyDescent="0.25">
      <c r="A214" s="6">
        <v>45569</v>
      </c>
      <c r="B214" s="2">
        <v>1150</v>
      </c>
      <c r="C214" s="2">
        <v>1130.4000000000001</v>
      </c>
    </row>
    <row r="215" spans="1:3" x14ac:dyDescent="0.25">
      <c r="A215" s="6">
        <v>45572</v>
      </c>
      <c r="B215" s="2">
        <v>1130.4000000000001</v>
      </c>
      <c r="C215" s="2">
        <v>1111.4000000000001</v>
      </c>
    </row>
    <row r="216" spans="1:3" x14ac:dyDescent="0.25">
      <c r="A216" s="6">
        <v>45573</v>
      </c>
      <c r="B216" s="2">
        <v>1111.4000000000001</v>
      </c>
      <c r="C216" s="2">
        <v>1119.05</v>
      </c>
    </row>
    <row r="217" spans="1:3" x14ac:dyDescent="0.25">
      <c r="A217" s="6">
        <v>45574</v>
      </c>
      <c r="B217" s="2">
        <v>1127</v>
      </c>
      <c r="C217" s="2">
        <v>1117.8</v>
      </c>
    </row>
    <row r="218" spans="1:3" x14ac:dyDescent="0.25">
      <c r="A218" s="6">
        <v>45575</v>
      </c>
      <c r="B218" s="2">
        <v>1117.8</v>
      </c>
      <c r="C218" s="2">
        <v>1114.1500000000001</v>
      </c>
    </row>
    <row r="219" spans="1:3" x14ac:dyDescent="0.25">
      <c r="A219" s="6">
        <v>45576</v>
      </c>
      <c r="B219" s="2">
        <v>1118</v>
      </c>
      <c r="C219" s="2">
        <v>1113.0999999999999</v>
      </c>
    </row>
    <row r="220" spans="1:3" x14ac:dyDescent="0.25">
      <c r="A220" s="6">
        <v>45579</v>
      </c>
      <c r="B220" s="2">
        <v>1120</v>
      </c>
      <c r="C220" s="2">
        <v>1113.55</v>
      </c>
    </row>
    <row r="221" spans="1:3" x14ac:dyDescent="0.25">
      <c r="A221" s="6">
        <v>45580</v>
      </c>
      <c r="B221" s="2">
        <v>1116</v>
      </c>
      <c r="C221" s="2">
        <v>1115.25</v>
      </c>
    </row>
    <row r="222" spans="1:3" x14ac:dyDescent="0.25">
      <c r="A222" s="6">
        <v>45581</v>
      </c>
      <c r="B222" s="2">
        <v>1115.2</v>
      </c>
      <c r="C222" s="2">
        <v>1113.95</v>
      </c>
    </row>
    <row r="223" spans="1:3" x14ac:dyDescent="0.25">
      <c r="A223" s="6">
        <v>45582</v>
      </c>
      <c r="B223" s="2">
        <v>1113</v>
      </c>
      <c r="C223" s="2">
        <v>1090.1500000000001</v>
      </c>
    </row>
    <row r="224" spans="1:3" x14ac:dyDescent="0.25">
      <c r="A224" s="6">
        <v>45583</v>
      </c>
      <c r="B224" s="2">
        <v>1090.1500000000001</v>
      </c>
      <c r="C224" s="2">
        <v>1093.25</v>
      </c>
    </row>
    <row r="225" spans="1:3" x14ac:dyDescent="0.25">
      <c r="A225" s="6">
        <v>45586</v>
      </c>
      <c r="B225" s="2">
        <v>1047</v>
      </c>
      <c r="C225" s="2">
        <v>1017.05</v>
      </c>
    </row>
    <row r="226" spans="1:3" x14ac:dyDescent="0.25">
      <c r="A226" s="6">
        <v>45587</v>
      </c>
      <c r="B226" s="2">
        <v>1023.3</v>
      </c>
      <c r="C226" s="2">
        <v>998.25</v>
      </c>
    </row>
    <row r="227" spans="1:3" x14ac:dyDescent="0.25">
      <c r="A227" s="6">
        <v>45588</v>
      </c>
      <c r="B227" s="2">
        <v>1000</v>
      </c>
      <c r="C227" s="2">
        <v>1014.55</v>
      </c>
    </row>
    <row r="228" spans="1:3" x14ac:dyDescent="0.25">
      <c r="A228" s="6">
        <v>45589</v>
      </c>
      <c r="B228" s="2">
        <v>1017.95</v>
      </c>
      <c r="C228" s="2">
        <v>996.45</v>
      </c>
    </row>
    <row r="229" spans="1:3" x14ac:dyDescent="0.25">
      <c r="A229" s="6">
        <v>45590</v>
      </c>
      <c r="B229" s="2">
        <v>996.9</v>
      </c>
      <c r="C229" s="2">
        <v>973.05</v>
      </c>
    </row>
    <row r="230" spans="1:3" x14ac:dyDescent="0.25">
      <c r="A230" s="6">
        <v>45593</v>
      </c>
      <c r="B230" s="2">
        <v>973.05</v>
      </c>
      <c r="C230" s="2">
        <v>975.9</v>
      </c>
    </row>
    <row r="231" spans="1:3" x14ac:dyDescent="0.25">
      <c r="A231" s="6">
        <v>45594</v>
      </c>
      <c r="B231" s="2">
        <v>982</v>
      </c>
      <c r="C231" s="2">
        <v>992.05</v>
      </c>
    </row>
    <row r="232" spans="1:3" x14ac:dyDescent="0.25">
      <c r="A232" s="6">
        <v>45595</v>
      </c>
      <c r="B232" s="2">
        <v>991.25</v>
      </c>
      <c r="C232" s="2">
        <v>1022.7</v>
      </c>
    </row>
    <row r="233" spans="1:3" x14ac:dyDescent="0.25">
      <c r="A233" s="6">
        <v>45596</v>
      </c>
      <c r="B233" s="2">
        <v>1025</v>
      </c>
      <c r="C233" s="2">
        <v>1002.55</v>
      </c>
    </row>
    <row r="234" spans="1:3" x14ac:dyDescent="0.25">
      <c r="A234" s="6">
        <v>45597</v>
      </c>
      <c r="B234" s="2">
        <v>1002.55</v>
      </c>
      <c r="C234" s="2">
        <v>1004.1</v>
      </c>
    </row>
    <row r="235" spans="1:3" x14ac:dyDescent="0.25">
      <c r="A235" s="6">
        <v>45600</v>
      </c>
      <c r="B235" s="2">
        <v>998</v>
      </c>
      <c r="C235" s="2">
        <v>994.6</v>
      </c>
    </row>
    <row r="236" spans="1:3" x14ac:dyDescent="0.25">
      <c r="A236" s="6">
        <v>45601</v>
      </c>
      <c r="B236" s="2">
        <v>985.1</v>
      </c>
      <c r="C236" s="2">
        <v>1000.75</v>
      </c>
    </row>
    <row r="237" spans="1:3" x14ac:dyDescent="0.25">
      <c r="A237" s="6">
        <v>45602</v>
      </c>
      <c r="B237" s="2">
        <v>1002</v>
      </c>
      <c r="C237" s="2">
        <v>1007.05</v>
      </c>
    </row>
    <row r="238" spans="1:3" x14ac:dyDescent="0.25">
      <c r="A238" s="6">
        <v>45603</v>
      </c>
      <c r="B238" s="2">
        <v>1007.5</v>
      </c>
      <c r="C238" s="2">
        <v>984.85</v>
      </c>
    </row>
    <row r="239" spans="1:3" x14ac:dyDescent="0.25">
      <c r="A239" s="6">
        <v>45604</v>
      </c>
      <c r="B239" s="2">
        <v>989</v>
      </c>
      <c r="C239" s="2">
        <v>992.95</v>
      </c>
    </row>
    <row r="240" spans="1:3" x14ac:dyDescent="0.25">
      <c r="A240" s="6">
        <v>45607</v>
      </c>
      <c r="B240" s="2">
        <v>993.2</v>
      </c>
      <c r="C240" s="2">
        <v>975.95</v>
      </c>
    </row>
    <row r="241" spans="1:3" x14ac:dyDescent="0.25">
      <c r="A241" s="6">
        <v>45608</v>
      </c>
      <c r="B241" s="2">
        <v>975.95</v>
      </c>
      <c r="C241" s="2">
        <v>967.55</v>
      </c>
    </row>
    <row r="242" spans="1:3" x14ac:dyDescent="0.25">
      <c r="A242" s="6">
        <v>45609</v>
      </c>
      <c r="B242" s="2">
        <v>965</v>
      </c>
      <c r="C242" s="2">
        <v>952.75</v>
      </c>
    </row>
    <row r="243" spans="1:3" x14ac:dyDescent="0.25">
      <c r="A243" s="6">
        <v>45610</v>
      </c>
      <c r="B243" s="2">
        <v>950</v>
      </c>
      <c r="C243" s="2">
        <v>925</v>
      </c>
    </row>
    <row r="244" spans="1:3" x14ac:dyDescent="0.25">
      <c r="A244" s="6">
        <v>45614</v>
      </c>
      <c r="B244" s="2">
        <v>929.8</v>
      </c>
      <c r="C244" s="2">
        <v>930.75</v>
      </c>
    </row>
    <row r="245" spans="1:3" x14ac:dyDescent="0.25">
      <c r="A245" s="6">
        <v>45615</v>
      </c>
      <c r="B245" s="2">
        <v>935</v>
      </c>
      <c r="C245" s="2">
        <v>917.15</v>
      </c>
    </row>
    <row r="246" spans="1:3" x14ac:dyDescent="0.25">
      <c r="A246" s="6">
        <v>45617</v>
      </c>
      <c r="B246" s="2">
        <v>917.15</v>
      </c>
      <c r="C246" s="2">
        <v>911.7</v>
      </c>
    </row>
    <row r="247" spans="1:3" x14ac:dyDescent="0.25">
      <c r="A247" s="6">
        <v>45618</v>
      </c>
      <c r="B247" s="2">
        <v>916.25</v>
      </c>
      <c r="C247" s="2">
        <v>945.2</v>
      </c>
    </row>
    <row r="248" spans="1:3" x14ac:dyDescent="0.25">
      <c r="A248" s="6">
        <v>45621</v>
      </c>
      <c r="B248" s="2">
        <v>950</v>
      </c>
      <c r="C248" s="2">
        <v>955.7</v>
      </c>
    </row>
    <row r="249" spans="1:3" x14ac:dyDescent="0.25">
      <c r="A249" s="6">
        <v>45622</v>
      </c>
      <c r="B249" s="2">
        <v>960</v>
      </c>
      <c r="C249" s="2">
        <v>963.55</v>
      </c>
    </row>
    <row r="250" spans="1:3" x14ac:dyDescent="0.25">
      <c r="A250" s="6">
        <v>45623</v>
      </c>
      <c r="B250" s="2">
        <v>964</v>
      </c>
      <c r="C250" s="2">
        <v>960.05</v>
      </c>
    </row>
    <row r="251" spans="1:3" x14ac:dyDescent="0.25">
      <c r="A251" s="6">
        <v>45624</v>
      </c>
      <c r="B251" s="2">
        <v>960</v>
      </c>
      <c r="C251" s="2">
        <v>941.05</v>
      </c>
    </row>
    <row r="252" spans="1:3" x14ac:dyDescent="0.25">
      <c r="A252" s="6">
        <v>45625</v>
      </c>
      <c r="B252" s="2">
        <v>941.8</v>
      </c>
      <c r="C252" s="2">
        <v>958.65</v>
      </c>
    </row>
    <row r="253" spans="1:3" x14ac:dyDescent="0.25">
      <c r="A253" s="6">
        <v>45628</v>
      </c>
      <c r="B253" s="2">
        <v>958.65</v>
      </c>
      <c r="C253" s="2">
        <v>957</v>
      </c>
    </row>
    <row r="254" spans="1:3" x14ac:dyDescent="0.25">
      <c r="A254" s="6">
        <v>45629</v>
      </c>
      <c r="B254" s="2">
        <v>958.05</v>
      </c>
      <c r="C254" s="2">
        <v>955</v>
      </c>
    </row>
    <row r="255" spans="1:3" x14ac:dyDescent="0.25">
      <c r="A255" s="6">
        <v>45630</v>
      </c>
      <c r="B255" s="2">
        <v>956</v>
      </c>
      <c r="C255" s="2">
        <v>961.2</v>
      </c>
    </row>
    <row r="256" spans="1:3" x14ac:dyDescent="0.25">
      <c r="A256" s="6">
        <v>45631</v>
      </c>
      <c r="B256" s="2">
        <v>965</v>
      </c>
      <c r="C256" s="2">
        <v>966.45</v>
      </c>
    </row>
    <row r="257" spans="1:3" x14ac:dyDescent="0.25">
      <c r="A257" s="6">
        <v>45632</v>
      </c>
      <c r="B257" s="2">
        <v>970</v>
      </c>
      <c r="C257" s="2">
        <v>974.45</v>
      </c>
    </row>
    <row r="258" spans="1:3" x14ac:dyDescent="0.25">
      <c r="A258" s="6">
        <v>45635</v>
      </c>
      <c r="B258" s="2">
        <v>974</v>
      </c>
      <c r="C258" s="2">
        <v>933.95</v>
      </c>
    </row>
    <row r="259" spans="1:3" x14ac:dyDescent="0.25">
      <c r="A259" s="6">
        <v>45636</v>
      </c>
      <c r="B259" s="2">
        <v>938.5</v>
      </c>
      <c r="C259" s="2">
        <v>926.75</v>
      </c>
    </row>
    <row r="260" spans="1:3" x14ac:dyDescent="0.25">
      <c r="A260" s="6">
        <v>45637</v>
      </c>
      <c r="B260" s="2">
        <v>931.4</v>
      </c>
      <c r="C260" s="2">
        <v>935.05</v>
      </c>
    </row>
    <row r="261" spans="1:3" x14ac:dyDescent="0.25">
      <c r="A261" s="6">
        <v>45638</v>
      </c>
      <c r="B261" s="2">
        <v>937</v>
      </c>
      <c r="C261" s="2">
        <v>921.25</v>
      </c>
    </row>
    <row r="262" spans="1:3" x14ac:dyDescent="0.25">
      <c r="A262" s="6">
        <v>45639</v>
      </c>
      <c r="B262" s="2">
        <v>919.25</v>
      </c>
      <c r="C262" s="2">
        <v>929.7</v>
      </c>
    </row>
    <row r="263" spans="1:3" x14ac:dyDescent="0.25">
      <c r="A263" s="6">
        <v>45642</v>
      </c>
      <c r="B263" s="2">
        <v>929.7</v>
      </c>
      <c r="C263" s="2">
        <v>920.35</v>
      </c>
    </row>
    <row r="264" spans="1:3" x14ac:dyDescent="0.25">
      <c r="A264" s="6">
        <v>45643</v>
      </c>
      <c r="B264" s="2">
        <v>920.35</v>
      </c>
      <c r="C264" s="2">
        <v>904.9</v>
      </c>
    </row>
    <row r="265" spans="1:3" x14ac:dyDescent="0.25">
      <c r="A265" s="6">
        <v>45644</v>
      </c>
      <c r="B265" s="2">
        <v>905</v>
      </c>
      <c r="C265" s="2">
        <v>909.35</v>
      </c>
    </row>
    <row r="266" spans="1:3" x14ac:dyDescent="0.25">
      <c r="A266" s="6">
        <v>45645</v>
      </c>
      <c r="B266" s="2">
        <v>908</v>
      </c>
      <c r="C266" s="2">
        <v>907.1</v>
      </c>
    </row>
    <row r="267" spans="1:3" x14ac:dyDescent="0.25">
      <c r="A267" s="6">
        <v>45646</v>
      </c>
      <c r="B267" s="2">
        <v>907</v>
      </c>
      <c r="C267" s="2">
        <v>889.45</v>
      </c>
    </row>
    <row r="268" spans="1:3" x14ac:dyDescent="0.25">
      <c r="A268" s="6">
        <v>45649</v>
      </c>
      <c r="B268" s="2">
        <v>894.95</v>
      </c>
      <c r="C268" s="2">
        <v>902.75</v>
      </c>
    </row>
    <row r="269" spans="1:3" x14ac:dyDescent="0.25">
      <c r="A269" s="6">
        <v>45650</v>
      </c>
      <c r="B269" s="2">
        <v>904.95</v>
      </c>
      <c r="C269" s="2">
        <v>907.3</v>
      </c>
    </row>
    <row r="270" spans="1:3" x14ac:dyDescent="0.25">
      <c r="A270" s="6">
        <v>45652</v>
      </c>
      <c r="B270" s="2">
        <v>908</v>
      </c>
      <c r="C270" s="2">
        <v>900.95</v>
      </c>
    </row>
    <row r="271" spans="1:3" x14ac:dyDescent="0.25">
      <c r="A271" s="6">
        <v>45653</v>
      </c>
      <c r="B271" s="2">
        <v>902</v>
      </c>
      <c r="C271" s="2">
        <v>907.95</v>
      </c>
    </row>
    <row r="272" spans="1:3" x14ac:dyDescent="0.25">
      <c r="A272" s="6" t="s">
        <v>24</v>
      </c>
      <c r="B272" s="2">
        <v>278123.44999999995</v>
      </c>
      <c r="C272" s="2">
        <v>277735.3499999998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X14" sqref="X14"/>
    </sheetView>
  </sheetViews>
  <sheetFormatPr defaultRowHeight="15" x14ac:dyDescent="0.25"/>
  <sheetData/>
  <pageMargins left="0.7" right="0.7"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Quote-Equity-TATACONSUM-EQ-27-1</vt:lpstr>
      <vt:lpstr>Pivot Table1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Payal P</dc:creator>
  <cp:lastModifiedBy>Payal Parekh</cp:lastModifiedBy>
  <cp:lastPrinted>2024-12-27T16:42:02Z</cp:lastPrinted>
  <dcterms:created xsi:type="dcterms:W3CDTF">2024-12-27T16:40:06Z</dcterms:created>
  <dcterms:modified xsi:type="dcterms:W3CDTF">2024-12-27T16:44:16Z</dcterms:modified>
</cp:coreProperties>
</file>