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69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40" i="1"/>
  <c r="B35"/>
  <c r="B29"/>
  <c r="B25"/>
  <c r="B22"/>
  <c r="B26" s="1"/>
  <c r="C12"/>
  <c r="B12"/>
  <c r="B11"/>
  <c r="B8"/>
  <c r="B7"/>
  <c r="B6"/>
  <c r="B9" s="1"/>
  <c r="B4"/>
  <c r="B3"/>
  <c r="B13" s="1"/>
  <c r="B14" s="1"/>
  <c r="B37"/>
  <c r="B42"/>
  <c r="B18" l="1"/>
  <c r="B17"/>
  <c r="B16"/>
  <c r="B24"/>
  <c r="B28"/>
  <c r="B27"/>
</calcChain>
</file>

<file path=xl/sharedStrings.xml><?xml version="1.0" encoding="utf-8"?>
<sst xmlns="http://schemas.openxmlformats.org/spreadsheetml/2006/main" count="69" uniqueCount="57">
  <si>
    <t>Date &amp; Time</t>
  </si>
  <si>
    <t>Dynamic</t>
  </si>
  <si>
    <t>Static</t>
  </si>
  <si>
    <t>Date</t>
  </si>
  <si>
    <t>Ctrl + ;</t>
  </si>
  <si>
    <t>=TODAY()</t>
  </si>
  <si>
    <t>Ctrl + :</t>
  </si>
  <si>
    <t>=NOW()</t>
  </si>
  <si>
    <t>Hour</t>
  </si>
  <si>
    <t>=HOUR(TIME)</t>
  </si>
  <si>
    <t>Minute</t>
  </si>
  <si>
    <t>=MINUTE(TIME)</t>
  </si>
  <si>
    <t>Seconds</t>
  </si>
  <si>
    <t>=SECOND(TIME)</t>
  </si>
  <si>
    <t>Time</t>
  </si>
  <si>
    <t>=TIME(HOUR,MINUTE,SECOND)</t>
  </si>
  <si>
    <t>Day of the Month</t>
  </si>
  <si>
    <t>=DAY(date)</t>
  </si>
  <si>
    <t>Month</t>
  </si>
  <si>
    <t>=MONTH(DATE)</t>
  </si>
  <si>
    <t>Year</t>
  </si>
  <si>
    <t>=YEAR(DATE)</t>
  </si>
  <si>
    <t>=DATE(YEAR,MONTH,DAY)</t>
  </si>
  <si>
    <t>Weekday</t>
  </si>
  <si>
    <t>=WEEKDAY(DATE,[return_type])</t>
  </si>
  <si>
    <t>Weeknum</t>
  </si>
  <si>
    <t>=WEEKNUM(DATE,[return_type])</t>
  </si>
  <si>
    <t>End of Month Date</t>
  </si>
  <si>
    <t>=EOMONTH(start_date,months)</t>
  </si>
  <si>
    <t>Date Difference</t>
  </si>
  <si>
    <t>=datedif(start_date,end_date,"options")</t>
  </si>
  <si>
    <t>Start Date</t>
  </si>
  <si>
    <t>Today's Date</t>
  </si>
  <si>
    <t>Options:</t>
  </si>
  <si>
    <t>"y"</t>
  </si>
  <si>
    <t>Months</t>
  </si>
  <si>
    <t>"m"</t>
  </si>
  <si>
    <t>Days</t>
  </si>
  <si>
    <t>"d"</t>
  </si>
  <si>
    <t>Year's Month</t>
  </si>
  <si>
    <t>"ym"</t>
  </si>
  <si>
    <t>Month's Days</t>
  </si>
  <si>
    <t>"md"</t>
  </si>
  <si>
    <t>Year's Days</t>
  </si>
  <si>
    <t>"yd"</t>
  </si>
  <si>
    <t>Sunday will be the only weekend</t>
  </si>
  <si>
    <t>Project Start Date</t>
  </si>
  <si>
    <t>No. of Days assigned</t>
  </si>
  <si>
    <t>Holidays</t>
  </si>
  <si>
    <t>=WORKDAY(start_date,days,[holidays])</t>
  </si>
  <si>
    <t>Est Date on for Project Completion</t>
  </si>
  <si>
    <t>Saturday and Sunday as Weekend</t>
  </si>
  <si>
    <t>=WORKDAY.INTL(start_date,days,[weekend],[holidays])</t>
  </si>
  <si>
    <t>=NETWORKDAYS(start_date,end_date,[holidays])</t>
  </si>
  <si>
    <t>Project Submission</t>
  </si>
  <si>
    <t>Days took to submit</t>
  </si>
  <si>
    <t>=NETWORKDAYS(start_date,end_date,[weekend],[holidays])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</si>
</sst>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quotePrefix="1"/>
    <xf numFmtId="22" fontId="0" fillId="0" borderId="0" xfId="0" applyNumberFormat="1"/>
    <xf numFmtId="20" fontId="0" fillId="0" borderId="0" xfId="0" applyNumberFormat="1"/>
    <xf numFmtId="18" fontId="0" fillId="0" borderId="0" xfId="0" applyNumberFormat="1"/>
    <xf numFmtId="18" fontId="0" fillId="0" borderId="0" xfId="0" quotePrefix="1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tabSelected="1" topLeftCell="A30" workbookViewId="0">
      <selection sqref="A1:XFD1048576"/>
    </sheetView>
  </sheetViews>
  <sheetFormatPr defaultRowHeight="15"/>
  <cols>
    <col min="1" max="1" width="19.5703125" bestFit="1" customWidth="1"/>
    <col min="2" max="2" width="17.42578125" bestFit="1" customWidth="1"/>
    <col min="3" max="3" width="11.5703125" bestFit="1" customWidth="1"/>
    <col min="5" max="5" width="2.5703125" customWidth="1"/>
    <col min="6" max="6" width="13.42578125" customWidth="1"/>
  </cols>
  <sheetData>
    <row r="1" spans="1:6">
      <c r="A1" s="1" t="s">
        <v>0</v>
      </c>
      <c r="B1" s="1"/>
      <c r="C1" s="1"/>
      <c r="D1" s="1"/>
      <c r="E1" s="1"/>
    </row>
    <row r="2" spans="1:6">
      <c r="A2" s="2"/>
      <c r="B2" t="s">
        <v>1</v>
      </c>
      <c r="C2" t="s">
        <v>2</v>
      </c>
    </row>
    <row r="3" spans="1:6">
      <c r="A3" s="2" t="s">
        <v>3</v>
      </c>
      <c r="B3" s="2">
        <f ca="1">TODAY()</f>
        <v>44239</v>
      </c>
      <c r="C3" s="2">
        <v>44229</v>
      </c>
      <c r="D3" t="s">
        <v>4</v>
      </c>
      <c r="F3" s="3" t="s">
        <v>5</v>
      </c>
    </row>
    <row r="4" spans="1:6">
      <c r="A4" s="2" t="s">
        <v>0</v>
      </c>
      <c r="B4" s="4">
        <f ca="1">NOW()</f>
        <v>44239.541962268515</v>
      </c>
      <c r="C4" s="5">
        <v>0.50624999999999998</v>
      </c>
      <c r="D4" t="s">
        <v>6</v>
      </c>
      <c r="F4" s="3" t="s">
        <v>7</v>
      </c>
    </row>
    <row r="5" spans="1:6">
      <c r="A5" s="2"/>
    </row>
    <row r="6" spans="1:6">
      <c r="A6" s="2" t="s">
        <v>8</v>
      </c>
      <c r="B6">
        <f ca="1">HOUR(B4)</f>
        <v>13</v>
      </c>
      <c r="F6" s="3" t="s">
        <v>9</v>
      </c>
    </row>
    <row r="7" spans="1:6">
      <c r="A7" s="2" t="s">
        <v>10</v>
      </c>
      <c r="B7">
        <f ca="1">MINUTE(B4)</f>
        <v>0</v>
      </c>
      <c r="F7" s="3" t="s">
        <v>11</v>
      </c>
    </row>
    <row r="8" spans="1:6">
      <c r="A8" s="2" t="s">
        <v>12</v>
      </c>
      <c r="B8">
        <f ca="1">SECOND(NOW())</f>
        <v>26</v>
      </c>
      <c r="F8" s="3" t="s">
        <v>13</v>
      </c>
    </row>
    <row r="9" spans="1:6">
      <c r="A9" s="2" t="s">
        <v>14</v>
      </c>
      <c r="B9" s="6">
        <f ca="1">TIME(B6,B7,B8)</f>
        <v>0.54196759259259253</v>
      </c>
      <c r="F9" s="7" t="s">
        <v>15</v>
      </c>
    </row>
    <row r="10" spans="1:6">
      <c r="A10" s="2"/>
    </row>
    <row r="11" spans="1:6">
      <c r="A11" s="2" t="s">
        <v>16</v>
      </c>
      <c r="B11">
        <f ca="1">DAY(TODAY())</f>
        <v>12</v>
      </c>
      <c r="F11" s="3" t="s">
        <v>17</v>
      </c>
    </row>
    <row r="12" spans="1:6">
      <c r="A12" s="2" t="s">
        <v>18</v>
      </c>
      <c r="B12">
        <f ca="1">MONTH(NOW())</f>
        <v>2</v>
      </c>
      <c r="C12" t="str">
        <f ca="1">IFERROR(CHOOSE(B12,"Jan","Feb","Mar","Apr","May","Jun","Jul","Aug","Sep","Oct","Nov","Dec"),"Only 1 to 12 is allowed")</f>
        <v>Feb</v>
      </c>
      <c r="F12" s="3" t="s">
        <v>19</v>
      </c>
    </row>
    <row r="13" spans="1:6">
      <c r="A13" s="2" t="s">
        <v>20</v>
      </c>
      <c r="B13">
        <f ca="1">YEAR(B3)</f>
        <v>2021</v>
      </c>
      <c r="F13" s="3" t="s">
        <v>21</v>
      </c>
    </row>
    <row r="14" spans="1:6">
      <c r="A14" s="2" t="s">
        <v>3</v>
      </c>
      <c r="B14" s="8">
        <f ca="1">DATE(B13,B12,B11)</f>
        <v>44239</v>
      </c>
      <c r="F14" s="3" t="s">
        <v>22</v>
      </c>
    </row>
    <row r="16" spans="1:6">
      <c r="A16" s="2" t="s">
        <v>23</v>
      </c>
      <c r="B16">
        <f ca="1">WEEKDAY(B14,2)</f>
        <v>5</v>
      </c>
      <c r="F16" s="3" t="s">
        <v>24</v>
      </c>
    </row>
    <row r="17" spans="1:7">
      <c r="A17" s="2" t="s">
        <v>25</v>
      </c>
      <c r="B17">
        <f ca="1">WEEKNUM(B14,2)</f>
        <v>7</v>
      </c>
      <c r="F17" s="3" t="s">
        <v>26</v>
      </c>
    </row>
    <row r="18" spans="1:7">
      <c r="A18" s="2" t="s">
        <v>27</v>
      </c>
      <c r="B18" s="8">
        <f ca="1">EOMONTH(B14,0)</f>
        <v>44255</v>
      </c>
      <c r="F18" s="3" t="s">
        <v>28</v>
      </c>
    </row>
    <row r="20" spans="1:7">
      <c r="A20" s="2" t="s">
        <v>29</v>
      </c>
      <c r="F20" s="3" t="s">
        <v>30</v>
      </c>
    </row>
    <row r="21" spans="1:7">
      <c r="A21" s="2" t="s">
        <v>31</v>
      </c>
      <c r="B21" s="2">
        <v>33431</v>
      </c>
    </row>
    <row r="22" spans="1:7">
      <c r="A22" s="2" t="s">
        <v>32</v>
      </c>
      <c r="B22" s="2">
        <f ca="1">TODAY()</f>
        <v>44239</v>
      </c>
      <c r="F22" t="s">
        <v>33</v>
      </c>
    </row>
    <row r="23" spans="1:7">
      <c r="F23" t="s">
        <v>20</v>
      </c>
      <c r="G23" t="s">
        <v>34</v>
      </c>
    </row>
    <row r="24" spans="1:7">
      <c r="A24" t="s">
        <v>20</v>
      </c>
      <c r="B24">
        <f ca="1">DATEDIF(B21,B22,"y")</f>
        <v>29</v>
      </c>
      <c r="F24" t="s">
        <v>35</v>
      </c>
      <c r="G24" t="s">
        <v>36</v>
      </c>
    </row>
    <row r="25" spans="1:7">
      <c r="A25" t="s">
        <v>35</v>
      </c>
      <c r="B25">
        <f ca="1">DATEDIF(B21,B22,"m")</f>
        <v>355</v>
      </c>
      <c r="F25" t="s">
        <v>37</v>
      </c>
      <c r="G25" t="s">
        <v>38</v>
      </c>
    </row>
    <row r="26" spans="1:7">
      <c r="A26" t="s">
        <v>37</v>
      </c>
      <c r="B26">
        <f ca="1">DATEDIF(B21,B22,"d")</f>
        <v>10808</v>
      </c>
      <c r="F26" t="s">
        <v>39</v>
      </c>
      <c r="G26" t="s">
        <v>40</v>
      </c>
    </row>
    <row r="27" spans="1:7">
      <c r="A27" t="s">
        <v>39</v>
      </c>
      <c r="B27">
        <f ca="1">DATEDIF(B21,B22,"ym")</f>
        <v>7</v>
      </c>
      <c r="F27" t="s">
        <v>41</v>
      </c>
      <c r="G27" t="s">
        <v>42</v>
      </c>
    </row>
    <row r="28" spans="1:7">
      <c r="A28" t="s">
        <v>41</v>
      </c>
      <c r="B28">
        <f ca="1">DATEDIF(B21,B22,"md")</f>
        <v>0</v>
      </c>
      <c r="F28" t="s">
        <v>43</v>
      </c>
      <c r="G28" t="s">
        <v>44</v>
      </c>
    </row>
    <row r="29" spans="1:7">
      <c r="A29" t="s">
        <v>43</v>
      </c>
      <c r="B29">
        <f ca="1">DATEDIF(B21,B22,"yd")</f>
        <v>183</v>
      </c>
    </row>
    <row r="30" spans="1:7">
      <c r="F30" t="s">
        <v>45</v>
      </c>
    </row>
    <row r="31" spans="1:7">
      <c r="A31" t="s">
        <v>46</v>
      </c>
      <c r="B31" s="2">
        <v>44044</v>
      </c>
    </row>
    <row r="32" spans="1:7">
      <c r="A32" t="s">
        <v>47</v>
      </c>
      <c r="B32">
        <v>180</v>
      </c>
      <c r="F32" t="s">
        <v>48</v>
      </c>
    </row>
    <row r="33" spans="1:8">
      <c r="F33" s="2">
        <v>44058</v>
      </c>
      <c r="H33" s="3" t="s">
        <v>49</v>
      </c>
    </row>
    <row r="34" spans="1:8">
      <c r="A34" t="s">
        <v>50</v>
      </c>
      <c r="F34" s="2">
        <v>44093</v>
      </c>
      <c r="H34" t="s">
        <v>51</v>
      </c>
    </row>
    <row r="35" spans="1:8">
      <c r="B35" s="2">
        <f>WORKDAY(B31,B32,F33:F40)</f>
        <v>44301</v>
      </c>
      <c r="F35" s="2">
        <v>44119</v>
      </c>
    </row>
    <row r="36" spans="1:8">
      <c r="B36" t="s">
        <v>51</v>
      </c>
      <c r="F36" s="2">
        <v>44149</v>
      </c>
      <c r="H36" s="3" t="s">
        <v>52</v>
      </c>
    </row>
    <row r="37" spans="1:8">
      <c r="B37" s="2" t="e">
        <f ca="1">WORKDAY.INTL(B31,B32,11,F33:F40)</f>
        <v>#NAME?</v>
      </c>
      <c r="F37" s="2">
        <v>44150</v>
      </c>
    </row>
    <row r="38" spans="1:8">
      <c r="F38" s="2">
        <v>44190</v>
      </c>
      <c r="H38" s="3" t="s">
        <v>53</v>
      </c>
    </row>
    <row r="39" spans="1:8">
      <c r="A39" t="s">
        <v>54</v>
      </c>
      <c r="B39" s="2">
        <v>44317</v>
      </c>
      <c r="F39" s="2">
        <v>44197</v>
      </c>
      <c r="H39" t="s">
        <v>51</v>
      </c>
    </row>
    <row r="40" spans="1:8">
      <c r="A40" t="s">
        <v>55</v>
      </c>
      <c r="B40">
        <f>NETWORKDAYS(B31,B39,F33:F40)</f>
        <v>191</v>
      </c>
      <c r="F40" s="2">
        <v>44222</v>
      </c>
    </row>
    <row r="41" spans="1:8">
      <c r="B41" t="s">
        <v>51</v>
      </c>
      <c r="H41" s="3" t="s">
        <v>56</v>
      </c>
    </row>
    <row r="42" spans="1:8">
      <c r="B42" t="e">
        <f ca="1">NETWORKDAYS.INTL(B31,B39,11,F33:F40)</f>
        <v>#NAME?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2021-02-12T07:30:24Z</dcterms:created>
  <dcterms:modified xsi:type="dcterms:W3CDTF">2021-02-12T07:31:14Z</dcterms:modified>
</cp:coreProperties>
</file>