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Ex2.xml" ContentType="application/vnd.ms-office.chartex+xml"/>
  <Override PartName="/xl/charts/style17.xml" ContentType="application/vnd.ms-office.chartstyle+xml"/>
  <Override PartName="/xl/charts/colors1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8.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9.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0.xml" ContentType="application/vnd.openxmlformats-officedocument.spreadsheetml.pivotTable+xml"/>
  <Override PartName="/xl/drawings/drawing13.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1.xml" ContentType="application/vnd.openxmlformats-officedocument.spreadsheetml.pivotTable+xml"/>
  <Override PartName="/xl/drawings/drawing14.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2.xml" ContentType="application/vnd.openxmlformats-officedocument.spreadsheetml.pivotTable+xml"/>
  <Override PartName="/xl/drawings/drawing15.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6.xml" ContentType="application/vnd.openxmlformats-officedocument.drawing+xml"/>
  <Override PartName="/xl/slicers/slicer2.xml" ContentType="application/vnd.ms-excel.slicer+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https://d.docs.live.net/af076d64fb084d24/"/>
    </mc:Choice>
  </mc:AlternateContent>
  <xr:revisionPtr revIDLastSave="0" documentId="8_{C173BAB1-BE94-4B54-ABC9-BDEB179588F4}" xr6:coauthVersionLast="47" xr6:coauthVersionMax="47" xr10:uidLastSave="{00000000-0000-0000-0000-000000000000}"/>
  <bookViews>
    <workbookView xWindow="-108" yWindow="-108" windowWidth="23256" windowHeight="12456" xr2:uid="{00000000-000D-0000-FFFF-FFFF00000000}"/>
  </bookViews>
  <sheets>
    <sheet name="IMDB DASHBOARD" sheetId="34" r:id="rId1"/>
    <sheet name="Insights Problems" sheetId="32" r:id="rId2"/>
    <sheet name="1.1" sheetId="2" r:id="rId3"/>
    <sheet name="1.2" sheetId="3" r:id="rId4"/>
    <sheet name="1.3" sheetId="4" r:id="rId5"/>
    <sheet name="1.4" sheetId="5" r:id="rId6"/>
    <sheet name="1.5" sheetId="6" r:id="rId7"/>
    <sheet name="2.1" sheetId="7" r:id="rId8"/>
    <sheet name="2.3" sheetId="8" r:id="rId9"/>
    <sheet name="2.4" sheetId="9" r:id="rId10"/>
    <sheet name="3.1" sheetId="11" r:id="rId11"/>
    <sheet name="3.2" sheetId="12" r:id="rId12"/>
    <sheet name="3.3" sheetId="13" r:id="rId13"/>
    <sheet name="3.4" sheetId="14" r:id="rId14"/>
    <sheet name="3.5" sheetId="15" r:id="rId15"/>
    <sheet name="4.1" sheetId="16" r:id="rId16"/>
    <sheet name="4.2" sheetId="17" r:id="rId17"/>
    <sheet name="4.3" sheetId="18" r:id="rId18"/>
    <sheet name="4.4" sheetId="30" r:id="rId19"/>
    <sheet name="4.5" sheetId="20" r:id="rId20"/>
    <sheet name="5.1" sheetId="21" r:id="rId21"/>
    <sheet name="5.2" sheetId="23" r:id="rId22"/>
    <sheet name="5.3" sheetId="29" r:id="rId23"/>
    <sheet name="5.4" sheetId="26" r:id="rId24"/>
    <sheet name="5.5&amp;5.6" sheetId="27" r:id="rId25"/>
    <sheet name="IMDb Movie Database" sheetId="1" r:id="rId26"/>
  </sheets>
  <definedNames>
    <definedName name="_xlnm._FilterDatabase" localSheetId="25" hidden="1">'IMDb Movie Database'!$A$1:$R$1</definedName>
    <definedName name="_xlchart.v2.0" hidden="1">'3.4'!$A$4:$A$8</definedName>
    <definedName name="_xlchart.v2.1" hidden="1">'3.4'!$B$4:$B$8</definedName>
    <definedName name="_xlchart.v2.2" hidden="1">'3.4'!$A$4:$A$8</definedName>
    <definedName name="_xlchart.v2.3" hidden="1">'3.4'!$B$4:$B$8</definedName>
    <definedName name="Slicer_Country">#N/A</definedName>
    <definedName name="Slicer_Genre">#N/A</definedName>
    <definedName name="Slicer_Gross_Revenue">#N/A</definedName>
    <definedName name="Slicer_Title">#N/A</definedName>
  </definedNames>
  <calcPr calcId="191029"/>
  <pivotCaches>
    <pivotCache cacheId="2" r:id="rId27"/>
  </pivotCaches>
  <extLs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7" i="20" l="1"/>
  <c r="D11" i="20"/>
  <c r="D7" i="20"/>
  <c r="D5" i="20"/>
  <c r="D13" i="20"/>
  <c r="D14" i="20"/>
  <c r="D15" i="20"/>
  <c r="D20" i="20"/>
  <c r="D4" i="20"/>
  <c r="D8" i="20"/>
  <c r="D9" i="20"/>
  <c r="D12" i="20"/>
  <c r="D19" i="20"/>
  <c r="D16" i="20"/>
  <c r="D10" i="20"/>
  <c r="D6" i="20"/>
  <c r="D18" i="20"/>
</calcChain>
</file>

<file path=xl/sharedStrings.xml><?xml version="1.0" encoding="utf-8"?>
<sst xmlns="http://schemas.openxmlformats.org/spreadsheetml/2006/main" count="30195" uniqueCount="7060">
  <si>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</si>
  <si>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</si>
  <si>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</si>
  <si>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</si>
  <si>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</si>
  <si>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</si>
  <si>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</si>
  <si>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</si>
  <si>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</si>
  <si>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</si>
  <si>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</si>
  <si>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</si>
  <si>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</si>
  <si>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</si>
  <si>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</si>
  <si>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</si>
  <si>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</si>
  <si>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</si>
  <si>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</si>
  <si>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</si>
  <si>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</si>
  <si>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</si>
  <si>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</si>
  <si>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</si>
  <si>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</si>
  <si>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</si>
  <si>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</si>
  <si>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</si>
  <si>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</si>
  <si>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</si>
  <si>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</si>
  <si>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</si>
  <si>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</si>
  <si>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</si>
  <si>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</si>
  <si>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</si>
  <si>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</si>
  <si>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</si>
  <si>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</si>
  <si>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</si>
  <si>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</si>
  <si>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</si>
  <si>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</si>
  <si>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</si>
  <si>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</si>
  <si>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</si>
  <si>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</si>
  <si>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</si>
  <si>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</si>
  <si>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</si>
  <si>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</si>
  <si>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</si>
  <si>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</si>
  <si>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</si>
  <si>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</si>
  <si>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</si>
  <si>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</si>
  <si>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</si>
  <si>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</si>
  <si>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</si>
  <si>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</si>
  <si>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</si>
  <si>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</si>
  <si>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</si>
  <si>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</si>
  <si>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</si>
  <si>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</si>
  <si>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</si>
  <si>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</si>
  <si>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</si>
  <si>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</si>
  <si>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</si>
  <si>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</si>
  <si>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</si>
  <si>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</si>
  <si>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</si>
  <si>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</si>
  <si>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</si>
  <si>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</si>
  <si>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</si>
  <si>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</si>
  <si>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</si>
  <si>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</si>
  <si>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</si>
  <si>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</si>
  <si>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</si>
  <si>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</si>
  <si>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</si>
  <si>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</si>
  <si>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</si>
  <si>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</si>
  <si>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</si>
  <si>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</si>
  <si>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</si>
  <si>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</si>
  <si>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</si>
  <si>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</si>
  <si>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</si>
  <si>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</si>
  <si>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</si>
  <si>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</si>
  <si>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</si>
  <si>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</si>
  <si>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</si>
  <si>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</si>
  <si>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</si>
  <si>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</si>
  <si>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</si>
  <si>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</si>
  <si>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</si>
  <si>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</si>
  <si>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</si>
  <si>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</si>
  <si>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</si>
  <si>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</si>
  <si>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</si>
  <si>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</si>
  <si>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</si>
  <si>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</si>
  <si>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</si>
  <si>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</si>
  <si>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</si>
  <si>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</si>
  <si>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</si>
  <si>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</si>
  <si>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</si>
  <si>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</si>
  <si>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</si>
  <si>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</si>
  <si>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</si>
  <si>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</si>
  <si>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</si>
  <si>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</si>
  <si>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</si>
  <si>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</si>
  <si>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</si>
  <si>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</si>
  <si>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</si>
  <si>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</si>
  <si>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</si>
  <si>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</si>
  <si>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</si>
  <si>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</si>
  <si>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</si>
  <si>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</si>
  <si>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</si>
  <si>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</si>
  <si>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</si>
  <si>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</si>
  <si>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</si>
  <si>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</si>
  <si>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</si>
  <si>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</si>
  <si>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</si>
  <si>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</si>
  <si>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</si>
  <si>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</si>
  <si>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</si>
  <si>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</si>
  <si>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</si>
  <si>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</si>
  <si>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</si>
  <si>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</si>
  <si>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</si>
  <si>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</si>
  <si>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</si>
  <si>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</si>
  <si>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</si>
  <si>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</si>
  <si>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</si>
  <si>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</si>
  <si>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</si>
  <si>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</si>
  <si>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</si>
  <si>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</si>
  <si>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</si>
  <si>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</si>
  <si>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</si>
  <si>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</si>
  <si>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</si>
  <si>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</si>
  <si>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</si>
  <si>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</si>
  <si>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</si>
  <si>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</si>
  <si>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</si>
  <si>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</si>
  <si>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</si>
  <si>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</si>
  <si>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</si>
  <si>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</si>
  <si>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</si>
  <si>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</si>
  <si>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</si>
  <si>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</si>
  <si>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</si>
  <si>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</si>
  <si>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</si>
  <si>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</si>
  <si>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</si>
  <si>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</si>
  <si>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</si>
  <si>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</si>
  <si>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</si>
  <si>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</si>
  <si>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</si>
  <si>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</si>
  <si>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</si>
  <si>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</si>
  <si>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</si>
  <si>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</si>
  <si>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</si>
  <si>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</si>
  <si>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</si>
  <si>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</si>
  <si>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</si>
  <si>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</si>
  <si>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</si>
  <si>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</si>
  <si>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</si>
  <si>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</si>
  <si>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</si>
  <si>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</si>
  <si>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</si>
  <si>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</si>
  <si>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</si>
  <si>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</si>
  <si>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</si>
  <si>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</si>
  <si>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</si>
  <si>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</si>
  <si>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</si>
  <si>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</si>
  <si>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</si>
  <si>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</si>
  <si>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</si>
  <si>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</si>
  <si>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</si>
  <si>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</si>
  <si>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</si>
  <si>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</si>
  <si>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</si>
  <si>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</si>
  <si>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</si>
  <si>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</si>
  <si>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</si>
  <si>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</si>
  <si>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</si>
  <si>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</si>
  <si>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</si>
  <si>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</si>
  <si>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</si>
  <si>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</si>
  <si>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</si>
  <si>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</si>
  <si>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</si>
  <si>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</si>
  <si>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</si>
  <si>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</si>
  <si>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</si>
  <si>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</si>
  <si>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</si>
  <si>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</si>
  <si>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</si>
  <si>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</si>
  <si>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</si>
  <si>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</si>
  <si>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</si>
  <si>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</si>
  <si>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</si>
  <si>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</si>
  <si>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</si>
  <si>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</si>
  <si>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</si>
  <si>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</si>
  <si>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</si>
  <si>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</si>
  <si>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</si>
  <si>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</si>
  <si>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</si>
  <si>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</si>
  <si>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</si>
  <si>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</si>
  <si>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</si>
  <si>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</si>
  <si>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</si>
  <si>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</si>
  <si>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</si>
  <si>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</si>
  <si>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</si>
  <si>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</si>
  <si>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</si>
  <si>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</si>
  <si>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</si>
  <si>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</si>
  <si>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</si>
  <si>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</si>
  <si>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</si>
  <si>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</si>
  <si>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</si>
  <si>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</si>
  <si>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</si>
  <si>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</si>
  <si>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</si>
  <si>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</si>
  <si>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</si>
  <si>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</si>
  <si>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</si>
  <si>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</si>
  <si>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</si>
  <si>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</si>
  <si>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</si>
  <si>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</si>
  <si>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</si>
  <si>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</si>
  <si>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</si>
  <si>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</si>
  <si>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</si>
  <si>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</si>
  <si>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</si>
  <si>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</si>
  <si>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</si>
  <si>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</si>
  <si>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</si>
  <si>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</si>
  <si>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</si>
  <si>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</si>
  <si>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</si>
  <si>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</si>
  <si>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</si>
  <si>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</si>
  <si>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</si>
  <si>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</si>
  <si>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</si>
  <si>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</si>
  <si>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</si>
  <si>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</si>
  <si>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</si>
  <si>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</si>
  <si>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</si>
  <si>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</si>
  <si>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</si>
  <si>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</si>
  <si>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</si>
  <si>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</si>
  <si>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</si>
  <si>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</si>
  <si>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</si>
  <si>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</si>
  <si>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</si>
  <si>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</si>
  <si>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</si>
  <si>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</si>
  <si>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</si>
  <si>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</si>
  <si>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</si>
  <si>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</si>
  <si>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</si>
  <si>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</si>
  <si>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</si>
  <si>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</si>
  <si>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</si>
  <si>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</si>
  <si>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</si>
  <si>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</si>
  <si>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</si>
  <si>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</si>
  <si>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</si>
  <si>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</si>
  <si>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</si>
  <si>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</si>
  <si>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</si>
  <si>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</si>
  <si>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</si>
  <si>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</si>
  <si>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</si>
  <si>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</si>
  <si>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</si>
  <si>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</si>
  <si>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</si>
  <si>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</si>
  <si>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</si>
  <si>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</si>
  <si>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</si>
  <si>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</si>
  <si>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</si>
  <si>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</si>
  <si>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</si>
  <si>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</si>
  <si>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</si>
  <si>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</si>
  <si>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</si>
  <si>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</si>
  <si>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</si>
  <si>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</si>
  <si>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</si>
  <si>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</si>
  <si>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</si>
  <si>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</si>
  <si>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</si>
  <si>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</si>
  <si>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</si>
  <si>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</si>
  <si>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</si>
  <si>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</si>
  <si>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</si>
  <si>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</si>
  <si>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</si>
  <si>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</si>
  <si>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</si>
  <si>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</si>
  <si>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</si>
  <si>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</si>
  <si>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</si>
  <si>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</si>
  <si>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</si>
  <si>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</si>
  <si>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</si>
  <si>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</si>
  <si>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</si>
  <si>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</si>
  <si>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</si>
  <si>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</si>
  <si>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</si>
  <si>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</si>
  <si>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</si>
  <si>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</si>
  <si>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</si>
  <si>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</si>
  <si>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</si>
  <si>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</si>
  <si>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</si>
  <si>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</si>
  <si>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</si>
  <si>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</si>
  <si>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</si>
  <si>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</si>
  <si>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</si>
  <si>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</si>
  <si>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</si>
  <si>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</si>
  <si>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</si>
  <si>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</si>
  <si>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</si>
  <si>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</si>
  <si>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</si>
  <si>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</si>
  <si>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</si>
  <si>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</si>
  <si>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</si>
  <si>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</si>
  <si>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</si>
  <si>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</si>
  <si>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</si>
  <si>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</si>
  <si>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</si>
  <si>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</si>
  <si>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</si>
  <si>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</si>
  <si>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</si>
  <si>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</si>
  <si>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</si>
  <si>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</si>
  <si>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</si>
  <si>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</si>
  <si>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</si>
  <si>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</si>
  <si>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</si>
  <si>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</si>
  <si>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</si>
  <si>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</si>
  <si>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</si>
  <si>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</si>
  <si>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</si>
  <si>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</si>
  <si>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</si>
  <si>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</si>
  <si>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</si>
  <si>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</si>
  <si>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</si>
  <si>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</si>
  <si>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</si>
  <si>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</si>
  <si>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</si>
  <si>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</si>
  <si>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</si>
  <si>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</si>
  <si>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</si>
  <si>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</si>
  <si>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</si>
  <si>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</si>
  <si>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</si>
  <si>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</si>
  <si>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</si>
  <si>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</si>
  <si>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</si>
  <si>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</si>
  <si>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</si>
  <si>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</si>
  <si>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</si>
  <si>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</si>
  <si>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</si>
  <si>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</si>
  <si>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</si>
  <si>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</si>
  <si>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</si>
  <si>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</si>
  <si>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</si>
  <si>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</si>
  <si>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</si>
  <si>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</si>
  <si>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</si>
  <si>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</si>
  <si>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</si>
  <si>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</si>
  <si>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</si>
  <si>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</si>
  <si>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</si>
  <si>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</si>
  <si>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</si>
  <si>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</si>
  <si>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</si>
  <si>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</si>
  <si>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</si>
  <si>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</si>
  <si>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</si>
  <si>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</si>
  <si>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</si>
  <si>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</si>
  <si>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</si>
  <si>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</si>
  <si>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</si>
  <si>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</si>
  <si>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</si>
  <si>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</si>
  <si>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</si>
  <si>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</si>
  <si>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</si>
  <si>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</si>
  <si>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</si>
  <si>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</si>
  <si>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</si>
  <si>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</si>
  <si>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</si>
  <si>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</si>
  <si>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</si>
  <si>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</si>
  <si>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</si>
  <si>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</si>
  <si>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</si>
  <si>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</si>
  <si>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</si>
  <si>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</si>
  <si>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</si>
  <si>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</si>
  <si>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</si>
  <si>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</si>
  <si>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</si>
  <si>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</si>
  <si>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</si>
  <si>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</si>
  <si>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</si>
  <si>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</si>
  <si>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</si>
  <si>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</si>
  <si>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</si>
  <si>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</si>
  <si>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</si>
  <si>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</si>
  <si>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</si>
  <si>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</si>
  <si>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</si>
  <si>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</si>
  <si>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</si>
  <si>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</si>
  <si>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</si>
  <si>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</si>
  <si>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</si>
  <si>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</si>
  <si>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</si>
  <si>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</si>
  <si>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</si>
  <si>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</si>
  <si>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</si>
  <si>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</si>
  <si>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</si>
  <si>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</si>
  <si>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</si>
  <si>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</si>
  <si>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</si>
  <si>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</si>
  <si>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</si>
  <si>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</si>
  <si>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</si>
  <si>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</si>
  <si>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</si>
  <si>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</si>
  <si>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</si>
  <si>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</si>
  <si>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</si>
  <si>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</si>
  <si>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</si>
  <si>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</si>
  <si>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</si>
  <si>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</si>
  <si>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</si>
  <si>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</si>
  <si>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</si>
  <si>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</si>
  <si>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</si>
  <si>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</si>
  <si>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</si>
  <si>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</si>
  <si>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</si>
  <si>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</si>
  <si>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</si>
  <si>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</si>
  <si>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</si>
  <si>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</si>
  <si>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</si>
  <si>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</si>
  <si>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</si>
  <si>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</si>
  <si>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</si>
  <si>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</si>
  <si>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</si>
  <si>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</si>
  <si>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</si>
  <si>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</si>
  <si>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</si>
  <si>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</si>
  <si>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</si>
  <si>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</si>
  <si>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</si>
  <si>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</si>
  <si>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</si>
  <si>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</si>
  <si>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</si>
  <si>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</si>
  <si>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</si>
  <si>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</si>
  <si>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</si>
  <si>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</si>
  <si>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</si>
  <si>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</si>
  <si>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</si>
  <si>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</si>
  <si>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</si>
  <si>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</si>
  <si>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</si>
  <si>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</si>
  <si>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</si>
  <si>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</si>
  <si>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</si>
  <si>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</si>
  <si>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</si>
  <si>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</si>
  <si>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</si>
  <si>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</si>
  <si>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</si>
  <si>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</si>
  <si>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</si>
  <si>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</si>
  <si>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</si>
  <si>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</si>
  <si>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</si>
  <si>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</si>
  <si>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</si>
  <si>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</si>
  <si>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</si>
  <si>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</si>
  <si>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</si>
  <si>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</si>
  <si>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</si>
  <si>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</si>
  <si>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</si>
  <si>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</si>
  <si>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</si>
  <si>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</si>
  <si>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</si>
  <si>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</si>
  <si>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</si>
  <si>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</si>
  <si>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</si>
  <si>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</si>
  <si>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</si>
  <si>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</si>
  <si>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</si>
  <si>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</si>
  <si>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</si>
  <si>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</si>
  <si>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</si>
  <si>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</si>
  <si>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</si>
  <si>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</si>
  <si>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</si>
  <si>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</si>
  <si>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</si>
  <si>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</si>
  <si>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</si>
  <si>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</si>
  <si>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</si>
  <si>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</si>
  <si>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</si>
  <si>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</si>
  <si>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</si>
  <si>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</si>
  <si>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</si>
  <si>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</si>
  <si>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</si>
  <si>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</si>
  <si>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</si>
  <si>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</si>
  <si>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</si>
  <si>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</si>
  <si>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</si>
  <si>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</si>
  <si>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</si>
  <si>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</si>
  <si>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</si>
  <si>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</si>
  <si>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</si>
  <si>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</si>
  <si>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</si>
  <si>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</si>
  <si>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</si>
  <si>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</si>
  <si>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</si>
  <si>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</si>
  <si>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</si>
  <si>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</si>
  <si>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</si>
  <si>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</si>
  <si>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</si>
  <si>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</si>
  <si>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</si>
  <si>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</si>
  <si>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</si>
  <si>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</si>
  <si>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</si>
  <si>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</si>
  <si>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</si>
  <si>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</si>
  <si>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</si>
  <si>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</si>
  <si>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</si>
  <si>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</si>
  <si>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</si>
  <si>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</si>
  <si>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</si>
  <si>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</si>
  <si>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</si>
  <si>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</si>
  <si>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</si>
  <si>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</si>
  <si>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</si>
  <si>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</si>
  <si>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</si>
  <si>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</si>
  <si>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</si>
  <si>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</si>
  <si>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</si>
  <si>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</si>
  <si>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</si>
  <si>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</si>
  <si>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</si>
  <si>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</si>
  <si>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</si>
  <si>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</si>
  <si>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</si>
  <si>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</si>
  <si>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</si>
  <si>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</si>
  <si>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</si>
  <si>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</si>
  <si>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</si>
  <si>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</si>
  <si>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</si>
  <si>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</si>
  <si>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</si>
  <si>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</si>
  <si>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</si>
  <si>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</si>
  <si>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</si>
  <si>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</si>
  <si>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</si>
  <si>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</si>
  <si>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</si>
  <si>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</si>
  <si>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</si>
  <si>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</si>
  <si>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</si>
  <si>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</si>
  <si>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</si>
  <si>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</si>
  <si>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</si>
  <si>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</si>
  <si>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</si>
  <si>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</si>
  <si>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</si>
  <si>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</si>
  <si>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</si>
  <si>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</si>
  <si>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</si>
  <si>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</si>
  <si>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</si>
  <si>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</si>
  <si>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</si>
  <si>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</si>
  <si>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</si>
  <si>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</si>
  <si>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</si>
  <si>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</si>
  <si>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</si>
  <si>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</si>
  <si>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</si>
  <si>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</si>
  <si>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</si>
  <si>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</si>
  <si>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</si>
  <si>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</si>
  <si>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</si>
  <si>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</si>
  <si>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</si>
  <si>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</si>
  <si>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</si>
  <si>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</si>
  <si>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</si>
  <si>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</si>
  <si>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</si>
  <si>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</si>
  <si>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</si>
  <si>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</si>
  <si>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</si>
  <si>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</si>
  <si>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</si>
  <si>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</si>
  <si>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</si>
  <si>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</si>
  <si>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</si>
  <si>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</si>
  <si>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</si>
  <si>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</si>
  <si>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</si>
  <si>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</si>
  <si>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</si>
  <si>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</si>
  <si>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</si>
  <si>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</si>
  <si>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</si>
  <si>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</si>
  <si>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</si>
  <si>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</si>
  <si>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</si>
  <si>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</si>
  <si>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</si>
  <si>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</si>
  <si>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</si>
  <si>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</si>
  <si>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</si>
  <si>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</si>
  <si>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</si>
  <si>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</si>
  <si>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</si>
  <si>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</si>
  <si>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</si>
  <si>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</si>
  <si>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</si>
  <si>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</si>
  <si>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</si>
  <si>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</si>
  <si>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</si>
  <si>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</si>
  <si>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</si>
  <si>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</si>
  <si>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</si>
  <si>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</si>
  <si>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</si>
  <si>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</si>
  <si>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</si>
  <si>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</si>
  <si>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</si>
  <si>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</si>
  <si>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</si>
  <si>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</si>
  <si>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</si>
  <si>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</si>
  <si>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</si>
  <si>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</si>
  <si>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</si>
  <si>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</si>
  <si>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</si>
  <si>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</si>
  <si>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</si>
  <si>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</si>
  <si>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</si>
  <si>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</si>
  <si>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</si>
  <si>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</si>
  <si>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</si>
  <si>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</si>
  <si>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</si>
  <si>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</si>
  <si>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</si>
  <si>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</si>
  <si>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</si>
  <si>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</si>
  <si>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</si>
  <si>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</si>
  <si>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</si>
  <si>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</si>
  <si>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</si>
  <si>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</si>
  <si>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</si>
  <si>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</si>
  <si>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</si>
  <si>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</si>
  <si>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</si>
  <si>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</si>
  <si>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</si>
  <si>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</si>
  <si>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</si>
  <si>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</si>
  <si>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</si>
  <si>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</si>
  <si>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</si>
  <si>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</si>
  <si>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</si>
  <si>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</si>
  <si>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</si>
  <si>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</si>
  <si>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</si>
  <si>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</si>
  <si>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</si>
  <si>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</si>
  <si>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</si>
  <si>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</si>
  <si>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</si>
  <si>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</si>
  <si>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</si>
  <si>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</si>
  <si>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</si>
  <si>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</si>
  <si>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</si>
  <si>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</si>
  <si>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</si>
  <si>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</si>
  <si>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</si>
  <si>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</si>
  <si>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</si>
  <si>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</si>
  <si>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</si>
  <si>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</si>
  <si>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</si>
  <si>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</si>
  <si>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</si>
  <si>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</si>
  <si>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</si>
  <si>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</si>
  <si>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</si>
  <si>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</si>
  <si>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</si>
  <si>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</si>
  <si>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</si>
  <si>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</si>
  <si>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</si>
  <si>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</si>
  <si>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</si>
  <si>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</si>
  <si>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</si>
  <si>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</si>
  <si>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</si>
  <si>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</si>
  <si>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</si>
  <si>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</si>
  <si>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</si>
  <si>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</si>
  <si>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</si>
  <si>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</si>
  <si>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</si>
  <si>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</si>
  <si>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</si>
  <si>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</si>
  <si>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</si>
  <si>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</si>
  <si>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</si>
  <si>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</si>
  <si>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</si>
  <si>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</si>
  <si>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</si>
  <si>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</si>
  <si>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</si>
  <si>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</si>
  <si>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</si>
  <si>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</si>
  <si>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</si>
  <si>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</si>
  <si>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</si>
  <si>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</si>
  <si>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</si>
  <si>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</si>
  <si>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</si>
  <si>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</si>
  <si>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</si>
  <si>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</si>
  <si>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</si>
  <si>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</si>
  <si>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</si>
  <si>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</si>
  <si>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</si>
  <si>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</si>
  <si>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</si>
  <si>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</si>
  <si>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</si>
  <si>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</si>
  <si>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</si>
  <si>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</si>
  <si>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</si>
  <si>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</si>
  <si>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</si>
  <si>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</si>
  <si>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</si>
  <si>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</si>
  <si>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</si>
  <si>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</si>
  <si>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</si>
  <si>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</si>
  <si>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</si>
  <si>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</si>
  <si>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</si>
  <si>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</si>
  <si>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</si>
  <si>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</si>
  <si>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</si>
  <si>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</si>
  <si>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</si>
  <si>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</si>
  <si>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</si>
  <si>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</si>
  <si>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</si>
  <si>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</si>
  <si>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</si>
  <si>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</si>
  <si>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</si>
  <si>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</si>
  <si>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</si>
  <si>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</si>
  <si>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</si>
  <si>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</si>
  <si>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</si>
  <si>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</si>
  <si>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</si>
  <si>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</si>
  <si>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</si>
  <si>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</si>
  <si>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</si>
  <si>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</si>
  <si>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</si>
  <si>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</si>
  <si>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</si>
  <si>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</si>
  <si>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</si>
  <si>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</si>
  <si>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</si>
  <si>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</si>
  <si>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</si>
  <si>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</si>
  <si>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</si>
  <si>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</si>
  <si>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</si>
  <si>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</si>
  <si>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</si>
  <si>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</si>
  <si>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</si>
  <si>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</si>
  <si>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</si>
  <si>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</si>
  <si>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</si>
  <si>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</si>
  <si>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</si>
  <si>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</si>
  <si>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</si>
  <si>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</si>
  <si>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</si>
  <si>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</si>
  <si>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</si>
  <si>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</si>
  <si>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</si>
  <si>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</si>
  <si>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</si>
  <si>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</si>
  <si>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</si>
  <si>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</si>
  <si>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</si>
  <si>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</si>
  <si>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</si>
  <si>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</si>
  <si>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</si>
  <si>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</si>
  <si>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</si>
  <si>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</si>
  <si>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</si>
  <si>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</si>
  <si>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</si>
  <si>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</si>
  <si>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</si>
  <si>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</si>
  <si>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</si>
  <si>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</si>
  <si>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</si>
  <si>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</si>
  <si>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</si>
  <si>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</si>
  <si>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</si>
  <si>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</si>
  <si>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</si>
  <si>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</si>
  <si>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</si>
  <si>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</si>
  <si>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</si>
  <si>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</si>
  <si>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</si>
  <si>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</si>
  <si>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</si>
  <si>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</si>
  <si>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</si>
  <si>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</si>
  <si>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</si>
  <si>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</si>
  <si>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</si>
  <si>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</si>
  <si>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</si>
  <si>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</si>
  <si>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</si>
  <si>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</si>
  <si>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</si>
  <si>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</si>
  <si>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</si>
  <si>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</si>
  <si>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</si>
  <si>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</si>
  <si>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</si>
  <si>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</si>
  <si>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</si>
  <si>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</si>
  <si>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</si>
  <si>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</si>
  <si>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</si>
  <si>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</si>
  <si>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</si>
  <si>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</si>
  <si>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</si>
  <si>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</si>
  <si>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</si>
  <si>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</si>
  <si>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</si>
  <si>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</si>
  <si>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</si>
  <si>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</si>
  <si>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</si>
  <si>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</si>
  <si>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</si>
  <si>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</si>
  <si>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</si>
  <si>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</si>
  <si>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</si>
  <si>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</si>
  <si>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</si>
  <si>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</si>
  <si>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</si>
  <si>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</si>
  <si>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</si>
  <si>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</si>
  <si>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</si>
  <si>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</si>
  <si>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</si>
  <si>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</si>
  <si>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</si>
  <si>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</si>
  <si>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</si>
  <si>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</si>
  <si>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</si>
  <si>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</si>
  <si>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</si>
  <si>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</si>
  <si>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</si>
  <si>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</si>
  <si>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</si>
  <si>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</si>
  <si>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</si>
  <si>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</si>
  <si>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</si>
  <si>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</si>
  <si>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</si>
  <si>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</si>
  <si>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</si>
  <si>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</si>
  <si>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</si>
  <si>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</si>
  <si>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</si>
  <si>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</si>
  <si>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</si>
  <si>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</si>
  <si>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</si>
  <si>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</si>
  <si>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</si>
  <si>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</si>
  <si>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</si>
  <si>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</si>
  <si>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</si>
  <si>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</si>
  <si>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</si>
  <si>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</si>
  <si>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</si>
  <si>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</si>
  <si>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</si>
  <si>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</si>
  <si>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</si>
  <si>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</si>
  <si>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</si>
  <si>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</si>
  <si>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</si>
  <si>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</si>
  <si>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</si>
  <si>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</si>
  <si>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</si>
  <si>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</si>
  <si>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</si>
  <si>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</si>
  <si>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</si>
  <si>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</si>
  <si>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</si>
  <si>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</si>
  <si>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</si>
  <si>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</si>
  <si>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</si>
  <si>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</si>
  <si>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</si>
  <si>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</si>
  <si>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</si>
  <si>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</si>
  <si>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</si>
  <si>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</si>
  <si>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</si>
  <si>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</si>
  <si>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</si>
  <si>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</si>
  <si>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</si>
  <si>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</si>
  <si>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</si>
  <si>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</si>
  <si>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</si>
  <si>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</si>
  <si>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</si>
  <si>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</si>
  <si>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</si>
  <si>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</si>
  <si>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</si>
  <si>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</si>
  <si>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</si>
  <si>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</si>
  <si>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</si>
  <si>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</si>
  <si>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</si>
  <si>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</si>
  <si>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</si>
  <si>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</si>
  <si>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</si>
  <si>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</si>
  <si>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</si>
  <si>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</si>
  <si>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</si>
  <si>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</si>
  <si>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</si>
  <si>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</si>
  <si>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</si>
  <si>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</si>
  <si>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</si>
  <si>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</si>
  <si>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</si>
  <si>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</si>
  <si>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</si>
  <si>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</si>
  <si>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</si>
  <si>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</si>
  <si>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</si>
  <si>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</si>
  <si>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</si>
  <si>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</si>
  <si>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</si>
  <si>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</si>
  <si>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</si>
  <si>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</si>
  <si>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</si>
  <si>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</si>
  <si>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</si>
  <si>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</si>
  <si>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</si>
  <si>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</si>
  <si>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</si>
  <si>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</si>
  <si>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</si>
  <si>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</si>
  <si>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</si>
  <si>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</si>
  <si>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</si>
  <si>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</si>
  <si>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</si>
  <si>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</si>
  <si>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</si>
  <si>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</si>
  <si>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</si>
  <si>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</si>
  <si>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</si>
  <si>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</si>
  <si>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</si>
  <si>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</si>
  <si>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</si>
  <si>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</si>
  <si>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</si>
  <si>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</si>
  <si>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</si>
  <si>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</si>
  <si>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</si>
  <si>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</si>
  <si>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</si>
  <si>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</si>
  <si>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</si>
  <si>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</si>
  <si>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</si>
  <si>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</si>
  <si>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</si>
  <si>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</si>
  <si>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</si>
  <si>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</si>
  <si>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</si>
  <si>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</si>
  <si>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</si>
  <si>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</si>
  <si>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</si>
  <si>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</si>
  <si>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</si>
  <si>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</si>
  <si>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</si>
  <si>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</si>
  <si>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</si>
  <si>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</si>
  <si>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</si>
  <si>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</si>
  <si>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</si>
  <si>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</si>
  <si>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</si>
  <si>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</si>
  <si>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</si>
  <si>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</si>
  <si>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</si>
  <si>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</si>
  <si>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</si>
  <si>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</si>
  <si>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</si>
  <si>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</si>
  <si>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</si>
  <si>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</si>
  <si>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</si>
  <si>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</si>
  <si>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</si>
  <si>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</si>
  <si>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</si>
  <si>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</si>
  <si>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</si>
  <si>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</si>
  <si>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</si>
  <si>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</si>
  <si>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</si>
  <si>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</si>
  <si>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</si>
  <si>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</si>
  <si>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</si>
  <si>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</si>
  <si>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</si>
  <si>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</si>
  <si>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</si>
  <si>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</si>
  <si>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</si>
  <si>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</si>
  <si>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</si>
  <si>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</si>
  <si>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</si>
  <si>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</si>
  <si>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</si>
  <si>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</si>
  <si>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</si>
  <si>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</si>
  <si>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</si>
  <si>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</si>
  <si>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</si>
  <si>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</si>
  <si>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</si>
  <si>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</si>
  <si>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</si>
  <si>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</si>
  <si>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</si>
  <si>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</si>
  <si>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</si>
  <si>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</si>
  <si>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</si>
  <si>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</si>
  <si>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</si>
  <si>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</si>
  <si>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</si>
  <si>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</si>
  <si>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</si>
  <si>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</si>
  <si>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</si>
  <si>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</si>
  <si>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</si>
  <si>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</si>
  <si>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</si>
  <si>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</si>
  <si>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</si>
  <si>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</si>
  <si>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</si>
  <si>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</si>
  <si>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</si>
  <si>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</si>
  <si>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</si>
  <si>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</si>
  <si>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</si>
  <si>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</si>
  <si>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</si>
  <si>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</si>
  <si>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</si>
  <si>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</si>
  <si>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</si>
  <si>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</si>
  <si>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</si>
  <si>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</si>
  <si>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</si>
  <si>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</si>
  <si>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</si>
  <si>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</si>
  <si>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</si>
  <si>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</si>
  <si>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</si>
  <si>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</si>
  <si>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</si>
  <si>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</si>
  <si>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</si>
  <si>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</si>
  <si>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</si>
  <si>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</si>
  <si>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</si>
  <si>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</si>
  <si>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</si>
  <si>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</si>
  <si>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</si>
  <si>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</si>
  <si>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</si>
  <si>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</si>
  <si>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</si>
  <si>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</si>
  <si>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</si>
  <si>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</si>
  <si>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</si>
  <si>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</si>
  <si>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</si>
  <si>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</si>
  <si>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</si>
  <si>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</si>
  <si>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</si>
  <si>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</si>
  <si>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</si>
  <si>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</si>
  <si>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</si>
  <si>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</si>
  <si>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</si>
  <si>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</si>
  <si>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</si>
  <si>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</si>
  <si>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</si>
  <si>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</si>
  <si>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</si>
  <si>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</si>
  <si>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</si>
  <si>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</si>
  <si>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</si>
  <si>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</si>
  <si>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</si>
  <si>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</si>
  <si>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</si>
  <si>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</si>
  <si>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</si>
  <si>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</si>
  <si>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</si>
  <si>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</si>
  <si>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</si>
  <si>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</si>
  <si>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</si>
  <si>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</si>
  <si>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</si>
  <si>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</si>
  <si>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</si>
  <si>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</si>
  <si>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</si>
  <si>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</si>
  <si>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</si>
  <si>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</si>
  <si>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</si>
  <si>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</si>
  <si>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</si>
  <si>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</si>
  <si>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</si>
  <si>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</si>
  <si>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</si>
  <si>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</si>
  <si>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</si>
  <si>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</si>
  <si>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</si>
  <si>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</si>
  <si>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</si>
  <si>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</si>
  <si>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</si>
  <si>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</si>
  <si>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</si>
  <si>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</si>
  <si>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</si>
  <si>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</si>
  <si>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</si>
  <si>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</si>
  <si>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</si>
  <si>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</si>
  <si>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</si>
  <si>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</si>
  <si>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</si>
  <si>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</si>
  <si>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</si>
  <si>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</si>
  <si>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</si>
  <si>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</si>
  <si>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</si>
  <si>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</si>
  <si>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</si>
  <si>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</si>
  <si>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</si>
  <si>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</si>
  <si>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</si>
  <si>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</si>
  <si>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</si>
  <si>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</si>
  <si>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</si>
  <si>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</si>
  <si>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</si>
  <si>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</si>
  <si>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</si>
  <si>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</si>
  <si>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</si>
  <si>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</si>
  <si>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</si>
  <si>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</si>
  <si>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</si>
  <si>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</si>
  <si>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</si>
  <si>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</si>
  <si>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</si>
  <si>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</si>
  <si>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</si>
  <si>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</si>
  <si>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</si>
  <si>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</si>
  <si>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</si>
  <si>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</si>
  <si>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</si>
  <si>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</si>
  <si>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</si>
  <si>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</si>
  <si>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</si>
  <si>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</si>
  <si>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</si>
  <si>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</si>
  <si>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</si>
  <si>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</si>
  <si>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</si>
  <si>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</si>
  <si>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</si>
  <si>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</si>
  <si>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</si>
  <si>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</si>
  <si>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</si>
  <si>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</si>
  <si>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</si>
  <si>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</si>
  <si>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</si>
  <si>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</si>
  <si>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</si>
  <si>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</si>
  <si>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</si>
  <si>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</si>
  <si>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</si>
  <si>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</si>
  <si>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</si>
  <si>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</si>
  <si>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</si>
  <si>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</si>
  <si>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</si>
  <si>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</si>
  <si>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</si>
  <si>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</si>
  <si>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</si>
  <si>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</si>
  <si>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</si>
  <si>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</si>
  <si>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</si>
  <si>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</si>
  <si>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</si>
  <si>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</si>
  <si>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</si>
  <si>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</si>
  <si>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</si>
  <si>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</si>
  <si>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</si>
  <si>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</si>
  <si>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</si>
  <si>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</si>
  <si>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</si>
  <si>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</si>
  <si>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</si>
  <si>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</si>
  <si>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</si>
  <si>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</si>
  <si>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</si>
  <si>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</si>
  <si>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</si>
  <si>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</si>
  <si>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</si>
  <si>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</si>
  <si>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</si>
  <si>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</si>
  <si>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</si>
  <si>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</si>
  <si>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</si>
  <si>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</si>
  <si>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</si>
  <si>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</si>
  <si>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</si>
  <si>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</si>
  <si>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</si>
  <si>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</si>
  <si>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</si>
  <si>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</si>
  <si>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</si>
  <si>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</si>
  <si>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</si>
  <si>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</si>
  <si>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</si>
  <si>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</si>
  <si>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</si>
  <si>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</si>
  <si>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</si>
  <si>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</si>
  <si>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</si>
  <si>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</si>
  <si>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</si>
  <si>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</si>
  <si>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</si>
  <si>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</si>
  <si>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</si>
  <si>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</si>
  <si>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</si>
  <si>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</si>
  <si>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</si>
  <si>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</si>
  <si>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</si>
  <si>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</si>
  <si>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</si>
  <si>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</si>
  <si>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</si>
  <si>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</si>
  <si>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</si>
  <si>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</si>
  <si>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</si>
  <si>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</si>
  <si>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</si>
  <si>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</si>
  <si>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</si>
  <si>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</si>
  <si>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</si>
  <si>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</si>
  <si>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</si>
  <si>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</si>
  <si>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</si>
  <si>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</si>
  <si>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</si>
  <si>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</si>
  <si>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</si>
  <si>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</si>
  <si>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</si>
  <si>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</si>
  <si>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</si>
  <si>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</si>
  <si>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</si>
  <si>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</si>
  <si>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</si>
  <si>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</si>
  <si>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</si>
  <si>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</si>
  <si>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</si>
  <si>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</si>
  <si>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</si>
  <si>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</si>
  <si>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</si>
  <si>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</si>
  <si>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</si>
  <si>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</si>
  <si>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</si>
  <si>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</si>
  <si>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</si>
  <si>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</si>
  <si>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</si>
  <si>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</si>
  <si>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</si>
  <si>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</si>
  <si>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</si>
  <si>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</si>
  <si>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</si>
  <si>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</si>
  <si>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</si>
  <si>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</si>
  <si>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</si>
  <si>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</si>
  <si>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</si>
  <si>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</si>
  <si>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</si>
  <si>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</si>
  <si>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</si>
  <si>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</si>
  <si>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</si>
  <si>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</si>
  <si>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</si>
  <si>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</si>
  <si>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</si>
  <si>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</si>
  <si>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</si>
  <si>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</si>
  <si>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</si>
  <si>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</si>
  <si>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</si>
  <si>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</si>
  <si>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</si>
  <si>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</si>
  <si>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</si>
  <si>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</si>
  <si>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</si>
  <si>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</si>
  <si>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</si>
  <si>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</si>
  <si>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</si>
  <si>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</si>
  <si>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</si>
  <si>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</si>
  <si>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</si>
  <si>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</si>
  <si>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</si>
  <si>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</si>
  <si>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</si>
  <si>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</si>
  <si>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</si>
  <si>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</si>
  <si>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</si>
  <si>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</si>
  <si>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</si>
  <si>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</si>
  <si>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</si>
  <si>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</si>
  <si>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</si>
  <si>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</si>
  <si>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</si>
  <si>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</si>
  <si>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</si>
  <si>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</si>
  <si>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</si>
  <si>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</si>
  <si>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</si>
  <si>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</si>
  <si>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</si>
  <si>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</si>
  <si>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</si>
  <si>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</si>
  <si>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</si>
  <si>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</si>
  <si>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</si>
  <si>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</si>
  <si>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</si>
  <si>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</si>
  <si>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</si>
  <si>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</si>
  <si>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</si>
  <si>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</si>
  <si>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</si>
  <si>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</si>
  <si>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</si>
  <si>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</si>
  <si>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</si>
  <si>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</si>
  <si>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</si>
  <si>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</si>
  <si>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</si>
  <si>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</si>
  <si>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</si>
  <si>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</si>
  <si>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</si>
  <si>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</si>
  <si>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</si>
  <si>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</si>
  <si>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</si>
  <si>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</si>
  <si>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</si>
  <si>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</si>
  <si>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</si>
  <si>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</si>
  <si>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</si>
  <si>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</si>
  <si>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</si>
  <si>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</si>
  <si>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</si>
  <si>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</si>
  <si>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</si>
  <si>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</si>
  <si>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</si>
  <si>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</si>
  <si>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</si>
  <si>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</si>
  <si>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</si>
  <si>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</si>
  <si>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</si>
  <si>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</si>
  <si>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</si>
  <si>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</si>
  <si>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</si>
  <si>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</si>
  <si>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</si>
  <si>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</si>
  <si>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</si>
  <si>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</si>
  <si>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</si>
  <si>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</si>
  <si>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</si>
  <si>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</si>
  <si>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</si>
  <si>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</si>
  <si>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</si>
  <si>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</si>
  <si>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</si>
  <si>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</si>
  <si>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</si>
  <si>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</si>
  <si>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</si>
  <si>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</si>
  <si>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</si>
  <si>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</si>
  <si>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</si>
  <si>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</si>
  <si>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</si>
  <si>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</si>
  <si>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</si>
  <si>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</si>
  <si>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</si>
  <si>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</si>
  <si>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</si>
  <si>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</si>
  <si>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</si>
  <si>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</si>
  <si>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</si>
  <si>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</si>
  <si>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</si>
  <si>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</si>
  <si>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</si>
  <si>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</si>
  <si>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</si>
  <si>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</si>
  <si>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</si>
  <si>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</si>
  <si>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</si>
  <si>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</si>
  <si>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</si>
  <si>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</si>
  <si>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</si>
  <si>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</si>
  <si>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</si>
  <si>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</si>
  <si>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</si>
  <si>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</si>
  <si>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</si>
  <si>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</si>
  <si>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</si>
  <si>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</si>
  <si>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</si>
  <si>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</si>
  <si>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</si>
  <si>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</si>
  <si>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</si>
  <si>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</si>
  <si>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</si>
  <si>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</si>
  <si>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</si>
  <si>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</si>
  <si>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</si>
  <si>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</si>
  <si>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</si>
  <si>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</si>
  <si>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</si>
  <si>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</si>
  <si>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</si>
  <si>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</si>
  <si>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</si>
  <si>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</si>
  <si>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</si>
  <si>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</si>
  <si>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</si>
  <si>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</si>
  <si>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</si>
  <si>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</si>
  <si>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</si>
  <si>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</si>
  <si>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</si>
  <si>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</si>
  <si>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</si>
  <si>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</si>
  <si>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</si>
  <si>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</si>
  <si>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</si>
  <si>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</si>
  <si>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</si>
  <si>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</si>
  <si>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</si>
  <si>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</si>
  <si>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</si>
  <si>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</si>
  <si>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</si>
  <si>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</si>
  <si>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</si>
  <si>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</si>
  <si>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</si>
  <si>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</si>
  <si>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</si>
  <si>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</si>
  <si>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</si>
  <si>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</si>
  <si>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</si>
  <si>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</si>
  <si>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</si>
  <si>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</si>
  <si>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</si>
  <si>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</si>
  <si>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</si>
  <si>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</si>
  <si>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</si>
  <si>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</si>
  <si>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</si>
  <si>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</si>
  <si>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</si>
  <si>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</si>
  <si>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</si>
  <si>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</si>
  <si>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</si>
  <si>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</si>
  <si>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</si>
  <si>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</si>
  <si>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</si>
  <si>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</si>
  <si>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</si>
  <si>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</si>
  <si>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</si>
  <si>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</si>
  <si>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</si>
  <si>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</si>
  <si>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</si>
  <si>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</si>
  <si>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</si>
  <si>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</si>
  <si>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</si>
  <si>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</si>
  <si>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</si>
  <si>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</si>
  <si>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</si>
  <si>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</si>
  <si>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</si>
  <si>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</si>
  <si>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</si>
  <si>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</si>
  <si>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</si>
  <si>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</si>
  <si>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</si>
  <si>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</si>
  <si>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</si>
  <si>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</si>
  <si>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</si>
  <si>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</si>
  <si>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</si>
  <si>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</si>
  <si>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</si>
  <si>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</si>
  <si>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</si>
  <si>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</si>
  <si>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</si>
  <si>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</si>
  <si>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</si>
  <si>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</si>
  <si>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</si>
  <si>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</si>
  <si>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</si>
  <si>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</si>
  <si>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</si>
  <si>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</si>
  <si>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</si>
  <si>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</si>
  <si>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</si>
  <si>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</si>
  <si>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</si>
  <si>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</si>
  <si>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</si>
  <si>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</si>
  <si>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</si>
  <si>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</si>
  <si>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</si>
  <si>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</si>
  <si>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</si>
  <si>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</si>
  <si>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</si>
  <si>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</si>
  <si>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</si>
  <si>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</si>
  <si>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</si>
  <si>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</si>
  <si>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</si>
  <si>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</si>
  <si>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</si>
  <si>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</si>
  <si>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</si>
  <si>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</si>
  <si>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</si>
  <si>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</si>
  <si>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</si>
  <si>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</si>
  <si>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</si>
  <si>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</si>
  <si>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</si>
  <si>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</si>
  <si>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</si>
  <si>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</si>
  <si>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</si>
  <si>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</si>
  <si>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</si>
  <si>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</si>
  <si>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</si>
  <si>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</si>
  <si>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</si>
  <si>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</si>
  <si>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</si>
  <si>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</si>
  <si>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</si>
  <si>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</si>
  <si>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</si>
  <si>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</si>
  <si>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</si>
  <si>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</si>
  <si>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</si>
  <si>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</si>
  <si>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</si>
  <si>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</si>
  <si>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</si>
  <si>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</si>
  <si>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</si>
  <si>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</si>
  <si>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</si>
  <si>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</si>
  <si>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</si>
  <si>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</si>
  <si>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</si>
  <si>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</si>
  <si>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</si>
  <si>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</si>
  <si>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</si>
  <si>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</si>
  <si>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</si>
  <si>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</si>
  <si>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</si>
  <si>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</si>
  <si>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</si>
  <si>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</si>
  <si>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</si>
  <si>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</si>
  <si>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</si>
  <si>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</si>
  <si>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</si>
  <si>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</si>
  <si>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</si>
  <si>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</si>
  <si>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</si>
  <si>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</si>
  <si>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</si>
  <si>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</si>
  <si>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</si>
  <si>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</si>
  <si>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</si>
  <si>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</si>
  <si>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</si>
  <si>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</si>
  <si>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</si>
  <si>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</si>
  <si>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</si>
  <si>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</si>
  <si>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</si>
  <si>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</si>
  <si>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</si>
  <si>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</si>
  <si>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</si>
  <si>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</si>
  <si>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</si>
  <si>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</si>
  <si>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</si>
  <si>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</si>
  <si>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</si>
  <si>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</si>
  <si>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</si>
  <si>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</si>
  <si>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</si>
  <si>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</si>
  <si>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</si>
  <si>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</si>
  <si>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</si>
  <si>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</si>
  <si>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</si>
  <si>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</si>
  <si>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</si>
  <si>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</si>
  <si>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</si>
  <si>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</si>
  <si>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</si>
  <si>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</si>
  <si>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</si>
  <si>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</si>
  <si>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</si>
  <si>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</si>
  <si>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</si>
  <si>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</si>
  <si>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</si>
  <si>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</si>
  <si>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</si>
  <si>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</si>
  <si>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</si>
  <si>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</si>
  <si>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</si>
  <si>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</si>
  <si>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</si>
  <si>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</si>
  <si>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</si>
  <si>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</si>
  <si>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</si>
  <si>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</si>
  <si>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</si>
  <si>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</si>
  <si>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</si>
  <si>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</si>
  <si>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</si>
  <si>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</si>
  <si>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</si>
  <si>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</si>
  <si>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</si>
  <si>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</si>
  <si>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</si>
  <si>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</si>
  <si>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</si>
  <si>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</si>
  <si>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</si>
  <si>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</si>
  <si>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</si>
  <si>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</si>
  <si>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</si>
  <si>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</si>
  <si>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</si>
  <si>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</si>
  <si>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</si>
  <si>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</si>
  <si>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</si>
  <si>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</si>
  <si>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</si>
  <si>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</si>
  <si>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</si>
  <si>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</si>
  <si>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</si>
  <si>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</si>
  <si>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</si>
  <si>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</si>
  <si>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</si>
  <si>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</si>
  <si>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</si>
  <si>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</si>
  <si>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</si>
  <si>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</si>
  <si>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</si>
  <si>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</si>
  <si>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</si>
  <si>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</si>
  <si>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</si>
  <si>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</si>
  <si>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</si>
  <si>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</si>
  <si>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</si>
  <si>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</si>
  <si>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</si>
  <si>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</si>
  <si>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</si>
  <si>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</si>
  <si>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</si>
  <si>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</si>
  <si>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</si>
  <si>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</si>
  <si>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</si>
  <si>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</si>
  <si>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</si>
  <si>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</si>
  <si>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</si>
  <si>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</si>
  <si>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</si>
  <si>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</si>
  <si>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</si>
  <si>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</si>
  <si>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</si>
  <si>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</si>
  <si>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</si>
  <si>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</si>
  <si>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</si>
  <si>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</si>
  <si>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</si>
  <si>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</si>
  <si>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</si>
  <si>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</si>
  <si>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</si>
  <si>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</si>
  <si>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</si>
  <si>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</si>
  <si>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</si>
  <si>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</si>
  <si>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</si>
  <si>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</si>
  <si>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</si>
  <si>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</si>
  <si>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</si>
  <si>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</si>
  <si>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</si>
  <si>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</si>
  <si>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</si>
  <si>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</si>
  <si>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</si>
  <si>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</si>
  <si>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</si>
  <si>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</si>
  <si>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</si>
  <si>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</si>
  <si>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</si>
  <si>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</si>
  <si>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</si>
  <si>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</si>
  <si>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</si>
  <si>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</si>
  <si>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</si>
  <si>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</si>
  <si>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</si>
  <si>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</si>
  <si>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</si>
  <si>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</si>
  <si>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</si>
  <si>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</si>
  <si>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</si>
  <si>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</si>
  <si>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</si>
  <si>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</si>
  <si>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</si>
  <si>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</si>
  <si>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</si>
  <si>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</si>
  <si>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</si>
  <si>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</si>
  <si>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</si>
  <si>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</si>
  <si>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</si>
  <si>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</si>
  <si>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</si>
  <si>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</si>
  <si>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</si>
  <si>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</si>
  <si>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</si>
  <si>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</si>
  <si>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</si>
  <si>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</si>
  <si>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</si>
  <si>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</si>
  <si>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</si>
  <si>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</si>
  <si>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</si>
  <si>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</si>
  <si>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</si>
  <si>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</si>
  <si>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</si>
  <si>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</si>
  <si>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</si>
  <si>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</si>
  <si>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</si>
  <si>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</si>
  <si>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</si>
  <si>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</si>
  <si>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</si>
  <si>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</si>
  <si>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</si>
  <si>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</si>
  <si>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</si>
  <si>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</si>
  <si>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</si>
  <si>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</si>
  <si>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</si>
  <si>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</si>
  <si>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</si>
  <si>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</si>
  <si>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</si>
  <si>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</si>
  <si>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</si>
  <si>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</si>
  <si>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</si>
  <si>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</si>
  <si>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</si>
  <si>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</si>
  <si>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</si>
  <si>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</si>
  <si>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</si>
  <si>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</si>
  <si>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</si>
  <si>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</si>
  <si>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</si>
  <si>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</si>
  <si>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</si>
  <si>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</si>
  <si>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</si>
  <si>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</si>
  <si>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</si>
  <si>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</si>
  <si>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</si>
  <si>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</si>
  <si>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</si>
  <si>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</si>
  <si>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</si>
  <si>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</si>
  <si>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</si>
  <si>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</si>
  <si>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</si>
  <si>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</si>
  <si>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</si>
  <si>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</si>
  <si>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</si>
  <si>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</si>
  <si>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</si>
  <si>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</si>
  <si>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</si>
  <si>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</si>
  <si>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</si>
  <si>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</si>
  <si>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</si>
  <si>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</si>
  <si>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</si>
  <si>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</si>
  <si>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</si>
  <si>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</si>
  <si>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</si>
  <si>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</si>
  <si>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</si>
  <si>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</si>
  <si>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</si>
  <si>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</si>
  <si>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</si>
  <si>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</si>
  <si>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</si>
  <si>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</si>
  <si>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</si>
  <si>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</si>
  <si>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</si>
  <si>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</si>
  <si>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</si>
  <si>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</si>
  <si>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</si>
  <si>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</si>
  <si>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</si>
  <si>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</si>
  <si>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</si>
  <si>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</si>
  <si>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</si>
  <si>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</si>
  <si>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</si>
  <si>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</si>
  <si>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</si>
  <si>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</si>
  <si>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</si>
  <si>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</si>
  <si>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</si>
  <si>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</si>
  <si>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</si>
  <si>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</si>
  <si>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</si>
  <si>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</si>
  <si>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</si>
  <si>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</si>
  <si>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</si>
  <si>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</si>
  <si>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</si>
  <si>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</si>
  <si>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</si>
  <si>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</si>
  <si>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</si>
  <si>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</si>
  <si>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</si>
  <si>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</si>
  <si>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</si>
  <si>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</si>
  <si>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</si>
  <si>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</si>
  <si>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</si>
  <si>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</si>
  <si>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</si>
  <si>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</si>
  <si>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</si>
  <si>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</si>
  <si>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</si>
  <si>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</si>
  <si>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</si>
  <si>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</si>
  <si>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</si>
  <si>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</si>
  <si>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</si>
  <si>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</si>
  <si>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</si>
  <si>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</si>
  <si>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</si>
  <si>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</si>
  <si>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</si>
  <si>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</si>
  <si>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</si>
  <si>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</si>
  <si>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</si>
  <si>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</si>
  <si>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</si>
  <si>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</si>
  <si>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</si>
  <si>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</si>
  <si>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</si>
  <si>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</si>
  <si>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</si>
  <si>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</si>
  <si>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</si>
  <si>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</si>
  <si>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</si>
  <si>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</si>
  <si>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</si>
  <si>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</si>
  <si>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</si>
  <si>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</si>
  <si>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</si>
  <si>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</si>
  <si>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</si>
  <si>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</si>
  <si>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</si>
  <si>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</si>
  <si>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</si>
  <si>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</si>
  <si>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</si>
  <si>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</si>
  <si>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</si>
  <si>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</si>
  <si>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</si>
  <si>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</si>
  <si>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</si>
  <si>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</si>
  <si>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</si>
  <si>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</si>
  <si>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</si>
  <si>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</si>
  <si>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</si>
  <si>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</si>
  <si>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</si>
  <si>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</si>
  <si>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</si>
  <si>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</si>
  <si>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</si>
  <si>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</si>
  <si>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</si>
  <si>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</si>
  <si>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</si>
  <si>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</si>
  <si>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</si>
  <si>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</si>
  <si>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</si>
  <si>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</si>
  <si>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</si>
  <si>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</si>
  <si>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</si>
  <si>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</si>
  <si>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</si>
  <si>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</si>
  <si>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</si>
  <si>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</si>
  <si>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</si>
  <si>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</si>
  <si>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</si>
  <si>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</si>
  <si>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</si>
  <si>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</si>
  <si>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</si>
  <si>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</si>
  <si>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</si>
  <si>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</si>
  <si>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</si>
  <si>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</si>
  <si>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</si>
  <si>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</si>
  <si>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</si>
  <si>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</si>
  <si>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</si>
  <si>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</si>
  <si>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</si>
  <si>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</si>
  <si>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</si>
  <si>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</si>
  <si>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</si>
  <si>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</si>
  <si>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</si>
  <si>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</si>
  <si>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</si>
  <si>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</si>
  <si>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</si>
  <si>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</si>
  <si>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</si>
  <si>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</si>
  <si>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</si>
  <si>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</si>
  <si>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</si>
  <si>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</si>
  <si>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</si>
  <si>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</si>
  <si>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</si>
  <si>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</si>
  <si>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</si>
  <si>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</si>
  <si>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</si>
  <si>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</si>
  <si>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</si>
  <si>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</si>
  <si>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</si>
  <si>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</si>
  <si>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</si>
  <si>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</si>
  <si>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</si>
  <si>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</si>
  <si>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</si>
  <si>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</si>
  <si>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</si>
  <si>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</si>
  <si>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</si>
  <si>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</si>
  <si>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</si>
  <si>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</si>
  <si>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</si>
  <si>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</si>
  <si>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</si>
  <si>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</si>
  <si>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</si>
  <si>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</si>
  <si>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</si>
  <si>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</si>
  <si>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</si>
  <si>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</si>
  <si>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</si>
  <si>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</si>
  <si>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</si>
  <si>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</si>
  <si>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</si>
  <si>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</si>
  <si>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</si>
  <si>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</si>
  <si>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</si>
  <si>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</si>
  <si>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</si>
  <si>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</si>
  <si>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</si>
  <si>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</si>
  <si>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</si>
  <si>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</si>
  <si>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</si>
  <si>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</si>
  <si>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</si>
  <si>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</si>
  <si>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</si>
  <si>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</si>
  <si>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</si>
  <si>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</si>
  <si>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</si>
  <si>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</si>
  <si>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</si>
  <si>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</si>
  <si>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</si>
  <si>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</si>
  <si>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</si>
  <si>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</si>
  <si>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</si>
  <si>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</si>
  <si>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</si>
  <si>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</si>
  <si>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</si>
  <si>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</si>
  <si>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</si>
  <si>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</si>
  <si>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</si>
  <si>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</si>
  <si>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</si>
  <si>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</si>
  <si>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</si>
  <si>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</si>
  <si>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</si>
  <si>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</si>
  <si>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</si>
  <si>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</si>
  <si>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</si>
  <si>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</si>
  <si>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</si>
  <si>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</si>
  <si>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</si>
  <si>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</si>
  <si>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</si>
  <si>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</si>
  <si>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</si>
  <si>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</si>
  <si>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</si>
  <si>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</si>
  <si>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</si>
  <si>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</si>
  <si>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</si>
  <si>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</si>
  <si>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</si>
  <si>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</si>
  <si>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</si>
  <si>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</si>
  <si>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</si>
  <si>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</si>
  <si>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</si>
  <si>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</si>
  <si>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</si>
  <si>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</si>
  <si>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</si>
  <si>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</si>
  <si>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</si>
  <si>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</si>
  <si>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</si>
  <si>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</si>
  <si>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</si>
  <si>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</si>
  <si>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</si>
  <si>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</si>
  <si>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</si>
  <si>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</si>
  <si>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</si>
  <si>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</si>
  <si>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</si>
  <si>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</si>
  <si>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</si>
  <si>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</si>
  <si>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</si>
  <si>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</si>
  <si>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</si>
  <si>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</si>
  <si>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</si>
  <si>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</si>
  <si>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</si>
  <si>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</si>
  <si>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</si>
  <si>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</si>
  <si>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</si>
  <si>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</si>
  <si>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</si>
  <si>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</si>
  <si>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</si>
  <si>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</si>
  <si>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</si>
  <si>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</si>
  <si>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</si>
  <si>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</si>
  <si>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</si>
  <si>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</si>
  <si>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</si>
  <si>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</si>
  <si>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</si>
  <si>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</si>
  <si>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</si>
  <si>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</si>
  <si>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</si>
  <si>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</si>
  <si>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</si>
  <si>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</si>
  <si>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</si>
  <si>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</si>
  <si>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</si>
  <si>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</si>
  <si>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</si>
  <si>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</si>
  <si>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</si>
  <si>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</si>
  <si>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</si>
  <si>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</si>
  <si>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</si>
  <si>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</si>
  <si>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</si>
  <si>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</si>
  <si>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</si>
  <si>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</si>
  <si>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</si>
  <si>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</si>
  <si>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</si>
  <si>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</si>
  <si>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</si>
  <si>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</si>
  <si>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</si>
  <si>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</si>
  <si>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</si>
  <si>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</si>
  <si>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</si>
  <si>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</si>
  <si>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</si>
  <si>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</si>
  <si>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</si>
  <si>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</si>
  <si>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</si>
  <si>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</si>
  <si>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</si>
  <si>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</si>
  <si>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</si>
  <si>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</si>
  <si>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</si>
  <si>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</si>
  <si>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</si>
  <si>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</si>
  <si>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</si>
  <si>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</si>
  <si>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</si>
  <si>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</si>
  <si>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</si>
  <si>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</si>
  <si>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</si>
  <si>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</si>
  <si>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</si>
  <si>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</si>
  <si>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</si>
  <si>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</si>
  <si>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</si>
  <si>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</si>
  <si>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</si>
  <si>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</si>
  <si>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</si>
  <si>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</si>
  <si>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</si>
  <si>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</si>
  <si>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</si>
  <si>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</si>
  <si>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</si>
  <si>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</si>
  <si>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</si>
  <si>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</si>
  <si>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</si>
  <si>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</si>
  <si>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</si>
  <si>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</si>
  <si>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</si>
  <si>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</si>
  <si>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</si>
  <si>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</si>
  <si>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</si>
  <si>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</si>
  <si>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</si>
  <si>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</si>
  <si>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</si>
  <si>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</si>
  <si>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</si>
  <si>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</si>
  <si>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</si>
  <si>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</si>
  <si>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</si>
  <si>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</si>
  <si>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</si>
  <si>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</si>
  <si>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</si>
  <si>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</si>
  <si>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</si>
  <si>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</si>
  <si>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</si>
  <si>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</si>
  <si>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</si>
  <si>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</si>
  <si>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</si>
  <si>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</si>
  <si>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</si>
  <si>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</si>
  <si>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</si>
  <si>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</si>
  <si>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</si>
  <si>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</si>
  <si>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</si>
  <si>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</si>
  <si>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</si>
  <si>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</si>
  <si>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</si>
  <si>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</si>
  <si>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</si>
  <si>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</si>
  <si>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</si>
  <si>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</si>
  <si>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</si>
  <si>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</si>
  <si>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</si>
  <si>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</si>
  <si>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</si>
  <si>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</si>
  <si>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</si>
  <si>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</si>
  <si>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</si>
  <si>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</si>
  <si>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</si>
  <si>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</si>
  <si>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</si>
  <si>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</si>
  <si>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</si>
  <si>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</si>
  <si>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</si>
  <si>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</si>
  <si>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</si>
  <si>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</si>
  <si>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</si>
  <si>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</si>
  <si>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</si>
  <si>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</si>
  <si>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</si>
  <si>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</si>
  <si>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</si>
  <si>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</si>
  <si>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</si>
  <si>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</si>
  <si>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</si>
  <si>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</si>
  <si>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</si>
  <si>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</si>
  <si>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</si>
  <si>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</si>
  <si>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</si>
  <si>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</si>
  <si>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</si>
  <si>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</si>
  <si>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</si>
  <si>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</si>
  <si>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</si>
  <si>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</si>
  <si>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</si>
  <si>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</si>
  <si>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</si>
  <si>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</si>
  <si>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</si>
  <si>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</si>
  <si>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</si>
  <si>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</si>
  <si>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</si>
  <si>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</si>
  <si>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</si>
  <si>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</si>
  <si>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</si>
  <si>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</si>
  <si>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</si>
  <si>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</si>
  <si>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</si>
  <si>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</si>
  <si>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</si>
  <si>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</si>
  <si>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</si>
  <si>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</si>
  <si>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</si>
  <si>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</si>
  <si>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</si>
  <si>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</si>
  <si>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</si>
  <si>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</si>
  <si>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</si>
  <si>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</si>
  <si>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</si>
  <si>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</si>
  <si>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</si>
  <si>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</si>
  <si>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</si>
  <si>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</si>
  <si>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</si>
  <si>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</si>
  <si>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</si>
  <si>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</si>
  <si>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</si>
  <si>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</si>
  <si>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</si>
  <si>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</si>
  <si>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</si>
  <si>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</si>
  <si>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</si>
  <si>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</si>
  <si>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</si>
  <si>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</si>
  <si>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</si>
  <si>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</si>
  <si>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</si>
  <si>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</si>
  <si>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</si>
  <si>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</si>
  <si>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</si>
  <si>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</si>
  <si>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</si>
  <si>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</si>
  <si>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</si>
  <si>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</si>
  <si>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</si>
  <si>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</si>
  <si>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</si>
  <si>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</si>
  <si>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</si>
  <si>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</si>
  <si>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</si>
  <si>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</si>
  <si>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</si>
  <si>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</si>
  <si>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</si>
  <si>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</si>
  <si>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</si>
  <si>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</si>
  <si>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</si>
  <si>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</si>
  <si>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</si>
  <si>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</si>
  <si>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</si>
  <si>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</si>
  <si>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</si>
  <si>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</si>
  <si>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</si>
  <si>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</si>
  <si>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</si>
  <si>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</si>
  <si>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</si>
  <si>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</si>
  <si>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</si>
  <si>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</si>
  <si>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</si>
  <si>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</si>
  <si>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</si>
  <si>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</si>
  <si>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</si>
  <si>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</si>
  <si>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</si>
  <si>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</si>
  <si>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</si>
  <si>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</si>
  <si>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</si>
  <si>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</si>
  <si>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</si>
  <si>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</si>
  <si>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</si>
  <si>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</si>
  <si>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</si>
  <si>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</si>
  <si>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</si>
  <si>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</si>
  <si>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</si>
  <si>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</si>
  <si>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</si>
  <si>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</si>
  <si>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</si>
  <si>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</si>
  <si>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</si>
  <si>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</si>
  <si>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</si>
  <si>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</si>
  <si>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</si>
  <si>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</si>
  <si>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</si>
  <si>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</si>
  <si>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</si>
  <si>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</si>
  <si>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</si>
  <si>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</si>
  <si>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</si>
  <si>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</si>
  <si>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</si>
  <si>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</si>
  <si>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</si>
  <si>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</si>
  <si>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</si>
  <si>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</si>
  <si>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</si>
  <si>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</si>
  <si>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</si>
  <si>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</si>
  <si>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</si>
  <si>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</si>
  <si>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</si>
  <si>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</si>
  <si>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</si>
  <si>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</si>
  <si>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</si>
  <si>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</si>
  <si>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</si>
  <si>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</si>
  <si>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</si>
  <si>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</si>
  <si>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</si>
  <si>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</si>
  <si>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</si>
  <si>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</si>
  <si>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</si>
  <si>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</si>
  <si>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</si>
  <si>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</si>
  <si>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</si>
  <si>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</si>
  <si>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</si>
  <si>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</si>
  <si>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</si>
  <si>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</si>
  <si>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</si>
  <si>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</si>
  <si>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</si>
  <si>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</si>
  <si>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</si>
  <si>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</si>
  <si>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</si>
  <si>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</si>
  <si>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</si>
  <si>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</si>
  <si>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</si>
  <si>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</si>
  <si>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</si>
  <si>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</si>
  <si>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</si>
  <si>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</si>
  <si>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</si>
  <si>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</si>
  <si>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</si>
  <si>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</si>
  <si>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</si>
  <si>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</si>
  <si>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</si>
  <si>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</si>
  <si>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</si>
  <si>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</si>
  <si>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</si>
  <si>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</si>
  <si>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</si>
  <si>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</si>
  <si>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</si>
  <si>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</si>
  <si>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</si>
  <si>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</si>
  <si>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</si>
  <si>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</si>
  <si>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</si>
  <si>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</si>
  <si>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</si>
  <si>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</si>
  <si>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</si>
  <si>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</si>
  <si>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</si>
  <si>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</si>
  <si>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</si>
  <si>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</si>
  <si>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</si>
  <si>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</si>
  <si>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</si>
  <si>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</si>
  <si>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</si>
  <si>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</si>
  <si>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</si>
  <si>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</si>
  <si>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</si>
  <si>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</si>
  <si>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</si>
  <si>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</si>
  <si>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</si>
  <si>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</si>
  <si>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</si>
  <si>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</si>
  <si>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</si>
  <si>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</si>
  <si>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</si>
  <si>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</si>
  <si>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</si>
  <si>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</si>
  <si>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</si>
  <si>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</si>
  <si>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</si>
  <si>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</si>
  <si>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</si>
  <si>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</si>
  <si>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</si>
  <si>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</si>
  <si>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</si>
  <si>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</si>
  <si>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</si>
  <si>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</si>
  <si>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</si>
  <si>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</si>
  <si>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</si>
  <si>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</si>
  <si>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</si>
  <si>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</si>
  <si>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</si>
  <si>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</si>
  <si>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</si>
  <si>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</si>
  <si>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</si>
  <si>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</si>
  <si>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</si>
  <si>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</si>
  <si>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</si>
  <si>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</si>
  <si>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</si>
  <si>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</si>
  <si>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</si>
  <si>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</si>
  <si>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</si>
  <si>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</si>
  <si>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</si>
  <si>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</si>
  <si>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</si>
  <si>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</si>
  <si>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</si>
  <si>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</si>
  <si>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</si>
  <si>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</si>
  <si>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</si>
  <si>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</si>
  <si>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</si>
  <si>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</si>
  <si>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</si>
  <si>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</si>
  <si>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</si>
  <si>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</si>
  <si>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</si>
  <si>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</si>
  <si>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</si>
  <si>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</si>
  <si>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</si>
  <si>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</si>
  <si>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</si>
  <si>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</si>
  <si>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</si>
  <si>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</si>
  <si>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</si>
  <si>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</si>
  <si>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</si>
  <si>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</si>
  <si>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</si>
  <si>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</si>
  <si>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</si>
  <si>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</si>
  <si>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</si>
  <si>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</si>
  <si>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</si>
  <si>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</si>
  <si>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</si>
  <si>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</si>
  <si>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</si>
  <si>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</si>
  <si>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</si>
  <si>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</si>
  <si>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</si>
  <si>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</si>
  <si>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</si>
  <si>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</si>
  <si>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</si>
  <si>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</si>
  <si>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</si>
  <si>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</si>
  <si>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</si>
  <si>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</si>
  <si>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</si>
  <si>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</si>
  <si>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</si>
  <si>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</si>
  <si>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</si>
  <si>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</si>
  <si>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</si>
  <si>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</si>
  <si>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</si>
  <si>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</si>
  <si>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</si>
  <si>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</si>
  <si>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</si>
  <si>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</si>
  <si>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</si>
  <si>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</si>
  <si>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</si>
  <si>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</si>
  <si>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</si>
  <si>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</si>
  <si>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</si>
  <si>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</si>
  <si>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</si>
  <si>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</si>
  <si>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</si>
  <si>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</si>
  <si>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</si>
  <si>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</si>
  <si>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</si>
  <si>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</si>
  <si>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</si>
  <si>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</si>
  <si>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</si>
  <si>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</si>
  <si>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</si>
  <si>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</si>
  <si>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</si>
  <si>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</si>
  <si>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</si>
  <si>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</si>
  <si>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</si>
  <si>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</si>
  <si>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</si>
  <si>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</si>
  <si>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</si>
  <si>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</si>
  <si>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</si>
  <si>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</si>
  <si>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</si>
  <si>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</si>
  <si>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</si>
  <si>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</si>
  <si>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</si>
  <si>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</si>
  <si>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</si>
  <si>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</si>
  <si>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</si>
  <si>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</si>
  <si>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</si>
  <si>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</si>
  <si>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</si>
  <si>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</si>
  <si>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</si>
  <si>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</si>
  <si>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</si>
  <si>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</si>
  <si>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</si>
  <si>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</si>
  <si>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</si>
  <si>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</si>
  <si>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</si>
  <si>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</si>
  <si>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</si>
  <si>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</si>
  <si>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</si>
  <si>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</si>
  <si>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</si>
  <si>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</si>
  <si>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</si>
  <si>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</si>
  <si>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</si>
  <si>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</si>
  <si>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</si>
  <si>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</si>
  <si>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</si>
  <si>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</si>
  <si>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</si>
  <si>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</si>
  <si>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</si>
  <si>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</si>
  <si>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</si>
  <si>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</si>
  <si>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</si>
  <si>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</si>
  <si>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</si>
  <si>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</si>
  <si>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</si>
  <si>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</si>
  <si>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</si>
  <si>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</si>
  <si>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</si>
  <si>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</si>
  <si>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</si>
  <si>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</si>
  <si>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</si>
  <si>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</si>
  <si>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</si>
  <si>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</si>
  <si>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</si>
  <si>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</si>
  <si>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</si>
  <si>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</si>
  <si>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</si>
  <si>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</si>
  <si>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</si>
  <si>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</si>
  <si>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</si>
  <si>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</si>
  <si>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</si>
  <si>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</si>
  <si>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</si>
  <si>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</si>
  <si>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</si>
  <si>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</si>
  <si>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</si>
  <si>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</si>
  <si>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</si>
  <si>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</si>
  <si>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</si>
  <si>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</si>
  <si>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</si>
  <si>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</si>
  <si>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</si>
  <si>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</si>
  <si>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</si>
  <si>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</si>
  <si>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</si>
  <si>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</si>
  <si>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</si>
  <si>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</si>
  <si>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</si>
  <si>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</si>
  <si>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</si>
  <si>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</si>
  <si>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</si>
  <si>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</si>
  <si>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</si>
  <si>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</si>
  <si>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</si>
  <si>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</si>
  <si>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</si>
  <si>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</si>
  <si>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</si>
  <si>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</si>
  <si>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</si>
  <si>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</si>
  <si>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</si>
  <si>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</si>
  <si>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</si>
  <si>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</si>
  <si>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</si>
  <si>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</si>
  <si>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</si>
  <si>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</si>
  <si>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</si>
  <si>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</si>
  <si>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</si>
  <si>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</si>
  <si>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</si>
  <si>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</si>
  <si>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</si>
  <si>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</si>
  <si>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</si>
  <si>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</si>
  <si>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</si>
  <si>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</si>
  <si>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</si>
  <si>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</si>
  <si>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</si>
  <si>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</si>
  <si>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</si>
  <si>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</si>
  <si>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</si>
  <si>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</si>
  <si>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</si>
  <si>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</si>
  <si>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</si>
  <si>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</si>
  <si>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</si>
  <si>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</si>
  <si>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</si>
  <si>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</si>
  <si>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</si>
  <si>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</si>
  <si>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</si>
  <si>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</si>
  <si>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</si>
  <si>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</si>
  <si>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</si>
  <si>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</si>
  <si>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</si>
  <si>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</si>
  <si>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</si>
  <si>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</si>
  <si>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</si>
  <si>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</si>
  <si>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</si>
  <si>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</si>
  <si>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</si>
  <si>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</si>
  <si>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</si>
  <si>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</si>
  <si>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</si>
  <si>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</si>
  <si>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</si>
  <si>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</si>
  <si>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</si>
  <si>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</si>
  <si>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</si>
  <si>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</si>
  <si>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</si>
  <si>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</si>
  <si>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</si>
  <si>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</si>
  <si>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</si>
  <si>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</si>
  <si>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</si>
  <si>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</si>
  <si>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</si>
  <si>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</si>
  <si>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</si>
  <si>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</si>
  <si>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</si>
  <si>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</si>
  <si>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</si>
  <si>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</si>
  <si>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</si>
  <si>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</si>
  <si>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</si>
  <si>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</si>
  <si>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</si>
  <si>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</si>
  <si>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</si>
  <si>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</si>
  <si>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</si>
  <si>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</si>
  <si>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</si>
  <si>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</si>
  <si>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</si>
  <si>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</si>
  <si>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</si>
  <si>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</si>
  <si>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</si>
  <si>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</si>
  <si>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</si>
  <si>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</si>
  <si>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</si>
  <si>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</si>
  <si>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</si>
  <si>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</si>
  <si>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</si>
  <si>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</si>
  <si>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</si>
  <si>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</si>
  <si>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</si>
  <si>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</si>
  <si>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</si>
  <si>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</si>
  <si>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</si>
  <si>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</si>
  <si>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</si>
  <si>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</si>
  <si>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</si>
  <si>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</si>
  <si>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</si>
  <si>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</si>
  <si>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</si>
  <si>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</si>
  <si>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</si>
  <si>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</si>
  <si>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</si>
  <si>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</si>
  <si>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</si>
  <si>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</si>
  <si>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</si>
  <si>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</si>
  <si>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</si>
  <si>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</si>
  <si>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</si>
  <si>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</si>
  <si>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</si>
  <si>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</si>
  <si>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</si>
  <si>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</si>
  <si>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</si>
  <si>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</si>
  <si>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</si>
  <si>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</si>
  <si>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</si>
  <si>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</si>
  <si>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</si>
  <si>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</si>
  <si>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</si>
  <si>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</si>
  <si>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</si>
  <si>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</si>
  <si>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</si>
  <si>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</si>
  <si>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</si>
  <si>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</si>
  <si>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</si>
  <si>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</si>
  <si>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</si>
  <si>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</si>
  <si>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</si>
  <si>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</si>
  <si>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</si>
  <si>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</si>
  <si>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</si>
  <si>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</si>
  <si>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</si>
  <si>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</si>
  <si>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</si>
  <si>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</si>
  <si>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</si>
  <si>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</si>
  <si>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</si>
  <si>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</si>
  <si>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</si>
  <si>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</si>
  <si>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</si>
  <si>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</si>
  <si>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</si>
  <si>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</si>
  <si>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</si>
  <si>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</si>
  <si>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</si>
  <si>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</si>
  <si>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</si>
  <si>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</si>
  <si>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</si>
  <si>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</si>
  <si>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</si>
  <si>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</si>
  <si>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</si>
  <si>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</si>
  <si>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</si>
  <si>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</si>
  <si>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</si>
  <si>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</si>
  <si>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</si>
  <si>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</si>
  <si>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</si>
  <si>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</si>
  <si>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</si>
  <si>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</si>
  <si>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</si>
  <si>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</si>
  <si>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</si>
  <si>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</si>
  <si>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</si>
  <si>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</si>
  <si>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</si>
  <si>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</si>
  <si>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</si>
  <si>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</si>
  <si>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</si>
  <si>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</si>
  <si>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</si>
  <si>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</si>
  <si>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</si>
  <si>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</si>
  <si>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</si>
  <si>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</si>
  <si>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</si>
  <si>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</si>
  <si>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</si>
  <si>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</si>
  <si>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</si>
  <si>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</si>
  <si>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</si>
  <si>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</si>
  <si>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</si>
  <si>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</si>
  <si>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</si>
  <si>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</si>
  <si>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</si>
  <si>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</si>
  <si>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</si>
  <si>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</si>
  <si>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</si>
  <si>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</si>
  <si>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</si>
  <si>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</si>
  <si>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</si>
  <si>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</si>
  <si>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</si>
  <si>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</si>
  <si>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</si>
  <si>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</si>
  <si>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</si>
  <si>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</si>
  <si>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</si>
  <si>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</si>
  <si>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</si>
  <si>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</si>
  <si>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</si>
  <si>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</si>
  <si>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</si>
  <si>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</si>
  <si>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</si>
  <si>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</si>
  <si>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</si>
  <si>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</si>
  <si>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</si>
  <si>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</si>
  <si>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</si>
  <si>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</si>
  <si>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</si>
  <si>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</si>
  <si>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</si>
  <si>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</si>
  <si>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</si>
  <si>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</si>
  <si>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</si>
  <si>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</si>
  <si>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</si>
  <si>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</si>
  <si>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</si>
  <si>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</si>
  <si>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</si>
  <si>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</si>
  <si>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</si>
  <si>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</si>
  <si>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</si>
  <si>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</si>
  <si>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</si>
  <si>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</si>
  <si>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</si>
  <si>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</si>
  <si>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</si>
  <si>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</si>
  <si>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</si>
  <si>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</si>
  <si>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</si>
  <si>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</si>
  <si>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</si>
  <si>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</si>
  <si>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</si>
  <si>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</si>
  <si>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</si>
  <si>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</si>
  <si>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</si>
  <si>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</si>
  <si>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</si>
  <si>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</si>
  <si>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</si>
  <si>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</si>
  <si>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</si>
  <si>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</si>
  <si>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</si>
  <si>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</si>
  <si>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</si>
  <si>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</si>
  <si>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</si>
  <si>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</si>
  <si>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</si>
  <si>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</si>
  <si>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</si>
  <si>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</si>
  <si>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</si>
  <si>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</si>
  <si>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</si>
  <si>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</si>
  <si>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</si>
  <si>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</si>
  <si>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</si>
  <si>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</si>
  <si>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</si>
  <si>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</si>
  <si>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</si>
  <si>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</si>
  <si>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</si>
  <si>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</si>
  <si>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</si>
  <si>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</si>
  <si>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</si>
  <si>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</si>
  <si>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</si>
  <si>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</si>
  <si>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</si>
  <si>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</si>
  <si>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</si>
  <si>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</si>
  <si>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</si>
  <si>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</si>
  <si>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</si>
  <si>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</si>
  <si>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</si>
  <si>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</si>
  <si>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</si>
  <si>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</si>
  <si>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</si>
  <si>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</si>
  <si>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</si>
  <si>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</si>
  <si>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</si>
  <si>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</si>
  <si>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</si>
  <si>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</si>
  <si>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</si>
  <si>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</si>
  <si>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</si>
  <si>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</si>
  <si>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</si>
  <si>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</si>
  <si>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</si>
  <si>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</si>
  <si>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</si>
  <si>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</si>
  <si>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</si>
  <si>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</si>
  <si>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</si>
  <si>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</si>
  <si>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</si>
  <si>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</si>
  <si>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</si>
  <si>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</si>
  <si>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</si>
  <si>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</si>
  <si>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</si>
  <si>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</si>
  <si>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</si>
  <si>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</si>
  <si>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</si>
  <si>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</si>
  <si>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</si>
  <si>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</si>
  <si>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</si>
  <si>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</si>
  <si>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</si>
  <si>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</si>
  <si>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</si>
  <si>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</si>
  <si>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</si>
  <si>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</si>
  <si>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</si>
  <si>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</si>
  <si>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</si>
  <si>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</si>
  <si>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</si>
  <si>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</si>
  <si>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</si>
  <si>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</si>
  <si>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</si>
  <si>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</si>
  <si>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</si>
  <si>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</si>
  <si>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</si>
  <si>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</si>
  <si>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</si>
  <si>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</si>
  <si>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</si>
  <si>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</si>
  <si>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</si>
  <si>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</si>
  <si>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</si>
  <si>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</si>
  <si>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</si>
  <si>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</si>
  <si>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</si>
  <si>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</si>
  <si>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</si>
  <si>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</si>
  <si>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</si>
  <si>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</si>
  <si>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</si>
  <si>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</si>
  <si>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</si>
  <si>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</si>
  <si>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</si>
  <si>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</si>
  <si>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</si>
  <si>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</si>
  <si>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</si>
  <si>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</si>
  <si>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</si>
  <si>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</si>
  <si>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</si>
  <si>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</si>
  <si>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</si>
  <si>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</si>
  <si>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</si>
  <si>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</si>
  <si>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</si>
  <si>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</si>
  <si>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</si>
  <si>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</si>
  <si>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</si>
  <si>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</si>
  <si>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</si>
  <si>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</si>
  <si>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</si>
  <si>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</si>
  <si>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</si>
  <si>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</si>
  <si>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</si>
  <si>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</si>
  <si>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</si>
  <si>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</si>
  <si>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</si>
  <si>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</si>
  <si>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</si>
  <si>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</si>
  <si>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</si>
  <si>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</si>
  <si>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</si>
  <si>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</si>
  <si>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</si>
  <si>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</si>
  <si>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</si>
  <si>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</si>
  <si>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</si>
  <si>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</si>
  <si>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</si>
  <si>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</si>
  <si>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</si>
  <si>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</si>
  <si>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</si>
  <si>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</si>
  <si>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</si>
  <si>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</si>
  <si>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</si>
  <si>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</si>
  <si>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</si>
  <si>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</si>
  <si>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</si>
  <si>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</si>
  <si>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</si>
  <si>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</si>
  <si>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</si>
  <si>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</si>
  <si>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</si>
  <si>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</si>
  <si>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</si>
  <si>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</si>
  <si>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</si>
  <si>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</si>
  <si>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</si>
  <si>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</si>
  <si>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</si>
  <si>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</si>
  <si>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</si>
  <si>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</si>
  <si>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</si>
  <si>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</si>
  <si>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</si>
  <si>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</si>
  <si>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</si>
  <si>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</si>
  <si>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</si>
  <si>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</si>
  <si>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</si>
  <si>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</si>
  <si>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</si>
  <si>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</si>
  <si>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</si>
  <si>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</si>
  <si>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</si>
  <si>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</si>
  <si>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</si>
  <si>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</si>
  <si>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</si>
  <si>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</si>
  <si>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</si>
  <si>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</si>
  <si>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</si>
  <si>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</si>
  <si>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</si>
  <si>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</si>
  <si>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</si>
  <si>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</si>
  <si>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</si>
  <si>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</si>
  <si>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</si>
  <si>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</si>
  <si>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</si>
  <si>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</si>
  <si>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</si>
  <si>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</si>
  <si>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</si>
  <si>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</si>
  <si>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</si>
  <si>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</si>
  <si>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</si>
  <si>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</si>
  <si>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</si>
  <si>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</si>
  <si>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</si>
  <si>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</si>
  <si>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</si>
  <si>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</si>
  <si>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</si>
  <si>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</si>
  <si>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</si>
  <si>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</si>
  <si>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</si>
  <si>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</si>
  <si>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</si>
  <si>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</si>
  <si>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</si>
  <si>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</si>
  <si>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</si>
  <si>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</si>
  <si>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</si>
  <si>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</si>
  <si>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</si>
  <si>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</si>
  <si>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</si>
  <si>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</si>
  <si>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</si>
  <si>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</si>
  <si>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</si>
  <si>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</si>
  <si>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</si>
  <si>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</si>
  <si>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</si>
  <si>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</si>
  <si>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</si>
  <si>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</si>
  <si>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</si>
  <si>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</si>
  <si>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</si>
  <si>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</si>
  <si>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</si>
  <si>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</si>
  <si>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</si>
  <si>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</si>
  <si>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</si>
  <si>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</si>
  <si>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</si>
  <si>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</si>
  <si>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</si>
  <si>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</si>
  <si>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</si>
  <si>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</si>
  <si>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</si>
  <si>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</si>
  <si>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</si>
  <si>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</si>
  <si>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</si>
  <si>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</si>
  <si>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</si>
  <si>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</si>
  <si>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</si>
  <si>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</si>
  <si>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</si>
  <si>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</si>
  <si>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</si>
  <si>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</si>
  <si>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</si>
  <si>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</si>
  <si>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</si>
  <si>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</si>
  <si>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</si>
  <si>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</si>
  <si>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</si>
  <si>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</si>
  <si>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</si>
  <si>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</si>
  <si>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</si>
  <si>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</si>
  <si>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</si>
  <si>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</si>
  <si>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</si>
  <si>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</si>
  <si>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</si>
  <si>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</si>
  <si>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</si>
  <si>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</si>
  <si>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</si>
  <si>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</si>
  <si>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</si>
  <si>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</si>
  <si>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</si>
  <si>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</si>
  <si>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</si>
  <si>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</si>
  <si>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</si>
  <si>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</si>
  <si>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</si>
  <si>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</si>
  <si>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</si>
  <si>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</si>
  <si>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</si>
  <si>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</si>
  <si>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</si>
  <si>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</si>
  <si>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</si>
  <si>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</si>
  <si>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</si>
  <si>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</si>
  <si>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</si>
  <si>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</si>
  <si>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</si>
  <si>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</si>
  <si>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</si>
  <si>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</si>
  <si>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</si>
  <si>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</si>
  <si>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</si>
  <si>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</si>
  <si>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</si>
  <si>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</si>
  <si>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</si>
  <si>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</si>
  <si>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</si>
  <si>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</si>
  <si>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</si>
  <si>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</si>
  <si>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</si>
  <si>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</si>
  <si>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</si>
  <si>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</si>
  <si>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</si>
  <si>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</si>
  <si>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</si>
  <si>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</si>
  <si>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</si>
  <si>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</si>
  <si>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</si>
  <si>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</si>
  <si>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</si>
  <si>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</si>
  <si>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</si>
  <si>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</si>
  <si>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</si>
  <si>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</si>
  <si>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</si>
  <si>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</si>
  <si>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</si>
  <si>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</si>
  <si>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</si>
  <si>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</si>
  <si>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</si>
  <si>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</si>
  <si>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</si>
  <si>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</si>
  <si>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</si>
  <si>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</si>
  <si>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</si>
  <si>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</si>
  <si>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</si>
  <si>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</si>
  <si>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</si>
  <si>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</si>
  <si>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</si>
  <si>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</si>
  <si>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</si>
  <si>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</si>
  <si>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</si>
  <si>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</si>
  <si>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</si>
  <si>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</si>
  <si>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</si>
  <si>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</si>
  <si>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</si>
  <si>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</si>
  <si>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</si>
  <si>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</si>
  <si>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</si>
  <si>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</si>
  <si>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</si>
  <si>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</si>
  <si>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</si>
  <si>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</si>
  <si>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</si>
  <si>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</si>
  <si>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</si>
  <si>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</si>
  <si>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</si>
  <si>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</si>
  <si>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</si>
  <si>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</si>
  <si>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</si>
  <si>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</si>
  <si>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</si>
  <si>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</si>
  <si>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</si>
  <si>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</si>
  <si>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</si>
  <si>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</si>
  <si>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</si>
  <si>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</si>
  <si>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</si>
  <si>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</si>
  <si>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</si>
  <si>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</si>
  <si>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</si>
  <si>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</si>
  <si>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</si>
  <si>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</si>
  <si>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</si>
  <si>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</si>
  <si>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</si>
  <si>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</si>
  <si>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</si>
  <si>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</si>
  <si>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</si>
  <si>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</si>
  <si>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</si>
  <si>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</si>
  <si>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</si>
  <si>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</si>
  <si>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</si>
  <si>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</si>
  <si>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</si>
  <si>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</si>
  <si>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</si>
  <si>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</si>
  <si>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</si>
  <si>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</si>
  <si>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</si>
  <si>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</si>
  <si>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</si>
  <si>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</si>
  <si>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</si>
  <si>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</si>
  <si>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</si>
  <si>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</si>
  <si>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</si>
  <si>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</si>
  <si>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</si>
  <si>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</si>
  <si>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</si>
  <si>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</si>
  <si>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</si>
  <si>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</si>
  <si>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</si>
  <si>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</si>
  <si>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</si>
  <si>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</si>
  <si>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</si>
  <si>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</si>
  <si>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</si>
  <si>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</si>
  <si>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</si>
  <si>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</si>
  <si>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</si>
  <si>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</si>
  <si>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</si>
  <si>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</si>
  <si>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</si>
  <si>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</si>
  <si>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</si>
  <si>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</si>
  <si>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</si>
  <si>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</si>
  <si>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</si>
  <si>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</si>
  <si>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</si>
  <si>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</si>
  <si>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</si>
  <si>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</si>
  <si>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</si>
  <si>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</si>
  <si>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</si>
  <si>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</si>
  <si>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</si>
  <si>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</si>
  <si>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</si>
  <si>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</si>
  <si>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</si>
  <si>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</si>
  <si>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</si>
  <si>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</si>
  <si>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</si>
  <si>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</si>
  <si>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</si>
  <si>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</si>
  <si>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</si>
  <si>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</si>
  <si>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</si>
  <si>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</si>
  <si>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</si>
  <si>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</si>
  <si>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</si>
  <si>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</si>
  <si>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</si>
  <si>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</si>
  <si>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</si>
  <si>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</si>
  <si>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</si>
  <si>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</si>
  <si>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</si>
  <si>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</si>
  <si>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</si>
  <si>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</si>
  <si>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</si>
  <si>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</si>
  <si>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</si>
  <si>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</si>
  <si>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</si>
  <si>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</si>
  <si>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</si>
  <si>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</si>
  <si>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</si>
  <si>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</si>
  <si>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</si>
  <si>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</si>
  <si>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</si>
  <si>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</si>
  <si>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</si>
  <si>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</si>
  <si>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</si>
  <si>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</si>
  <si>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</si>
  <si>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</si>
  <si>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</si>
  <si>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</si>
  <si>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</si>
  <si>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</si>
  <si>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</si>
  <si>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</si>
  <si>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</si>
  <si>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</si>
  <si>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</si>
  <si>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</si>
  <si>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</si>
  <si>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</si>
  <si>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</si>
  <si>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</si>
  <si>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</si>
  <si>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</si>
  <si>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</si>
  <si>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</si>
  <si>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</si>
  <si>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</si>
  <si>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</si>
  <si>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</si>
  <si>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</si>
  <si>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</si>
  <si>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</si>
  <si>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</si>
  <si>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</si>
  <si>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</si>
  <si>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</si>
  <si>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</si>
  <si>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</si>
  <si>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</si>
  <si>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</si>
  <si>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</si>
  <si>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</si>
  <si>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</si>
  <si>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</si>
  <si>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</si>
  <si>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</si>
  <si>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</si>
  <si>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</si>
  <si>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</si>
  <si>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</si>
  <si>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</si>
  <si>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</si>
  <si>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</si>
  <si>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</si>
  <si>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</si>
  <si>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</si>
  <si>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</si>
  <si>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</si>
  <si>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</si>
  <si>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</si>
  <si>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</si>
  <si>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</si>
  <si>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</si>
  <si>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</si>
  <si>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</si>
  <si>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</si>
  <si>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</si>
  <si>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</si>
  <si>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</si>
  <si>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</si>
  <si>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</si>
  <si>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</si>
  <si>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</si>
  <si>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</si>
  <si>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</si>
  <si>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</si>
  <si>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</si>
  <si>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</si>
  <si>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</si>
  <si>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</si>
  <si>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</si>
  <si>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</si>
  <si>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</si>
  <si>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</si>
  <si>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</si>
  <si>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</si>
  <si>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</si>
  <si>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</si>
  <si>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</si>
  <si>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</si>
  <si>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</si>
  <si>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</si>
  <si>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</si>
  <si>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</si>
  <si>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</si>
  <si>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</si>
  <si>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</si>
  <si>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</si>
  <si>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</si>
  <si>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</si>
  <si>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</si>
  <si>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</si>
  <si>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</si>
  <si>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</si>
  <si>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</si>
  <si>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</si>
  <si>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</si>
  <si>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</si>
  <si>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</si>
  <si>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</si>
  <si>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</si>
  <si>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</si>
  <si>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</si>
  <si>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</si>
  <si>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</si>
  <si>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</si>
  <si>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</si>
  <si>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</si>
  <si>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</si>
  <si>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</si>
  <si>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</si>
  <si>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</si>
  <si>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</si>
  <si>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</si>
  <si>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</si>
  <si>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</si>
  <si>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</si>
  <si>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</si>
  <si>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</si>
  <si>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</si>
  <si>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</si>
  <si>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</si>
  <si>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</si>
  <si>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</si>
  <si>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</si>
  <si>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</si>
  <si>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</si>
  <si>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</si>
  <si>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</si>
  <si>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</si>
  <si>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</si>
  <si>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</si>
  <si>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</si>
  <si>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</si>
  <si>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</si>
  <si>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</si>
  <si>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</si>
  <si>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</si>
  <si>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</si>
  <si>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</si>
  <si>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</si>
  <si>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</si>
  <si>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</si>
  <si>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</si>
  <si>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</si>
  <si>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</si>
  <si>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</si>
  <si>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</si>
  <si>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</si>
  <si>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</si>
  <si>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</si>
  <si>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</si>
  <si>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</si>
  <si>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</si>
  <si>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</si>
  <si>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</si>
  <si>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</si>
  <si>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</si>
  <si>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</si>
  <si>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</si>
  <si>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</si>
  <si>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</si>
  <si>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</si>
  <si>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</si>
  <si>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</si>
  <si>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</si>
  <si>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</si>
  <si>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</si>
  <si>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</si>
  <si>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</si>
  <si>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</si>
  <si>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</si>
  <si>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</si>
  <si>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</si>
  <si>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</si>
  <si>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</si>
  <si>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</si>
  <si>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</si>
  <si>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</si>
  <si>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</si>
  <si>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</si>
  <si>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</si>
  <si>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</si>
  <si>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</si>
  <si>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</si>
  <si>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</si>
  <si>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</si>
  <si>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</si>
  <si>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</si>
  <si>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</si>
  <si>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</si>
  <si>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</si>
  <si>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</si>
  <si>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</si>
  <si>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</si>
  <si>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</si>
  <si>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</si>
  <si>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</si>
  <si>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</si>
  <si>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</si>
  <si>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</si>
  <si>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</si>
  <si>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</si>
  <si>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</si>
  <si>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</si>
  <si>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</si>
  <si>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</si>
  <si>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</si>
  <si>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</si>
  <si>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</si>
  <si>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</si>
  <si>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</si>
  <si>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</si>
  <si>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</si>
  <si>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</si>
  <si>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</si>
  <si>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</si>
  <si>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</si>
  <si>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</si>
  <si>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</si>
  <si>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</si>
  <si>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</si>
  <si>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</si>
  <si>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</si>
  <si>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</si>
  <si>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</si>
  <si>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</si>
  <si>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</si>
  <si>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</si>
  <si>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</si>
  <si>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</si>
  <si>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</si>
  <si>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</si>
  <si>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</si>
  <si>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</si>
  <si>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</si>
  <si>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</si>
  <si>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</si>
  <si>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</si>
  <si>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</si>
  <si>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</si>
  <si>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</si>
  <si>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</si>
  <si>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</si>
  <si>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</si>
  <si>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</si>
  <si>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</si>
  <si>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</si>
  <si>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</si>
  <si>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</si>
  <si>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</si>
  <si>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</si>
  <si>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</si>
  <si>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</si>
  <si>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</si>
  <si>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</si>
  <si>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</si>
  <si>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</si>
  <si>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</si>
  <si>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</si>
  <si>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</si>
  <si>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</si>
  <si>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</si>
  <si>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</si>
  <si>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</si>
  <si>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</si>
  <si>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</si>
  <si>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</si>
  <si>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</si>
  <si>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</si>
  <si>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</si>
  <si>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</si>
  <si>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</si>
  <si>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</si>
  <si>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</si>
  <si>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</si>
  <si>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</si>
  <si>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</si>
  <si>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</si>
  <si>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</si>
  <si>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</si>
  <si>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</si>
  <si>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</si>
  <si>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</si>
  <si>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</si>
  <si>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</si>
  <si>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</si>
  <si>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</si>
  <si>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</si>
  <si>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</si>
  <si>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</si>
  <si>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</si>
  <si>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</si>
  <si>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</si>
  <si>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</si>
  <si>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</si>
  <si>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</si>
  <si>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</si>
  <si>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</si>
  <si>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</si>
  <si>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</si>
  <si>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</si>
  <si>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</si>
  <si>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</si>
  <si>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</si>
  <si>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</si>
  <si>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</si>
  <si>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</si>
  <si>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</si>
  <si>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</si>
  <si>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</si>
  <si>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</si>
  <si>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</si>
  <si>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</si>
  <si>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</si>
  <si>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</si>
  <si>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</si>
  <si>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</si>
  <si>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</si>
  <si>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</si>
  <si>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</si>
  <si>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</si>
  <si>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</si>
  <si>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</si>
  <si>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</si>
  <si>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</si>
  <si>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</si>
  <si>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</si>
  <si>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</si>
  <si>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</si>
  <si>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</si>
  <si>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</si>
  <si>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</si>
  <si>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</si>
  <si>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</si>
  <si>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</si>
  <si>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</si>
  <si>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</si>
  <si>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</si>
  <si>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</si>
  <si>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</si>
  <si>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</si>
  <si>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</si>
  <si>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</si>
  <si>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</si>
  <si>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</si>
  <si>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</si>
  <si>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</si>
  <si>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</si>
  <si>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</si>
  <si>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</si>
  <si>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</si>
  <si>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</si>
  <si>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</si>
  <si>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</si>
  <si>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</si>
  <si>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</si>
  <si>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</si>
  <si>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</si>
  <si>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</si>
  <si>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</si>
  <si>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</si>
  <si>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</si>
  <si>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</si>
  <si>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</si>
  <si>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</si>
  <si>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</si>
  <si>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</si>
  <si>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</si>
  <si>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</si>
  <si>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</si>
  <si>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</si>
  <si>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</si>
  <si>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</si>
  <si>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</si>
  <si>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</si>
  <si>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</si>
  <si>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</si>
  <si>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</si>
  <si>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</si>
  <si>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</si>
  <si>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</si>
  <si>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</si>
  <si>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</si>
  <si>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</si>
  <si>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</si>
  <si>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</si>
  <si>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</si>
  <si>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</si>
  <si>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</si>
  <si>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</si>
  <si>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</si>
  <si>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</si>
  <si>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</si>
  <si>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</si>
  <si>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</si>
  <si>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</si>
  <si>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</si>
  <si>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</si>
  <si>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</si>
  <si>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</si>
  <si>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</si>
  <si>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</si>
  <si>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</si>
  <si>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</si>
  <si>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</si>
  <si>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</si>
  <si>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</si>
  <si>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</si>
  <si>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</si>
  <si>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</si>
  <si>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</si>
  <si>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</si>
  <si>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</si>
  <si>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</si>
  <si>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</si>
  <si>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</si>
  <si>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</si>
  <si>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</si>
  <si>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</si>
  <si>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</si>
  <si>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</si>
  <si>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</si>
  <si>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</si>
  <si>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</si>
  <si>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</si>
  <si>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</si>
  <si>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</si>
  <si>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</si>
  <si>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</si>
  <si>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</si>
  <si>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</si>
  <si>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</si>
  <si>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</si>
  <si>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</si>
  <si>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</si>
  <si>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</si>
  <si>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</si>
  <si>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</si>
  <si>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</si>
  <si>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</si>
  <si>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</si>
  <si>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</si>
  <si>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</si>
  <si>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</si>
  <si>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</si>
  <si>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</si>
  <si>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</si>
  <si>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</si>
  <si>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</si>
  <si>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</si>
  <si>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</si>
  <si>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</si>
  <si>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</si>
  <si>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</si>
  <si>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</si>
  <si>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</si>
  <si>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</si>
  <si>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</si>
  <si>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</si>
  <si>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</si>
  <si>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</si>
  <si>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</si>
  <si>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</si>
  <si>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</si>
  <si>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</si>
  <si>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</si>
  <si>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</si>
  <si>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</si>
  <si>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</si>
  <si>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</si>
  <si>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</si>
  <si>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</si>
  <si>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</si>
  <si>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</si>
  <si>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</si>
  <si>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</si>
  <si>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</si>
  <si>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</si>
  <si>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</si>
  <si>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</si>
  <si>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</si>
  <si>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</si>
  <si>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</si>
  <si>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</si>
  <si>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</si>
  <si>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</si>
  <si>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</si>
  <si>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</si>
  <si>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</si>
  <si>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</si>
  <si>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</si>
  <si>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</si>
  <si>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</si>
  <si>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</si>
  <si>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</si>
  <si>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</si>
  <si>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</si>
  <si>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</si>
  <si>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</si>
  <si>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</si>
  <si>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</si>
  <si>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</si>
  <si>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</si>
  <si>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</si>
  <si>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</si>
  <si>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</si>
  <si>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</si>
  <si>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</si>
  <si>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</si>
  <si>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</si>
  <si>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</si>
  <si>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</si>
  <si>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</si>
  <si>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</si>
  <si>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</si>
  <si>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</si>
  <si>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</si>
  <si>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</si>
  <si>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</si>
  <si>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</si>
  <si>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</si>
  <si>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</si>
  <si>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</si>
  <si>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</si>
  <si>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</si>
  <si>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</si>
  <si>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</si>
  <si>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</si>
  <si>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</si>
  <si>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</si>
  <si>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</si>
  <si>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</si>
  <si>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</si>
  <si>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</si>
  <si>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</si>
  <si>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</si>
  <si>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</si>
  <si>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</si>
  <si>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</si>
  <si>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</si>
  <si>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</si>
  <si>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</si>
  <si>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</si>
  <si>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</si>
  <si>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</si>
  <si>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</si>
  <si>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</si>
  <si>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</si>
  <si>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</si>
  <si>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</si>
  <si>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</si>
  <si>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</si>
  <si>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</si>
  <si>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</si>
  <si>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</si>
  <si>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</si>
  <si>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</si>
  <si>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</si>
  <si>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</si>
  <si>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</si>
  <si>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</si>
  <si>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</si>
  <si>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</si>
  <si>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</si>
  <si>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</si>
  <si>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</si>
  <si>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</si>
  <si>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</si>
  <si>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</si>
  <si>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</si>
  <si>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</si>
  <si>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</si>
  <si>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</si>
  <si>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</si>
  <si>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</si>
  <si>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</si>
  <si>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</si>
  <si>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</si>
  <si>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</si>
  <si>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</si>
  <si>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</si>
  <si>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</si>
  <si>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</si>
  <si>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</si>
  <si>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</si>
  <si>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</si>
  <si>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</si>
  <si>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</si>
  <si>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</si>
  <si>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</si>
  <si>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</si>
  <si>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</si>
  <si>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</si>
  <si>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</si>
  <si>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</si>
  <si>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</si>
  <si>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</si>
  <si>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</si>
  <si>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</si>
  <si>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</si>
  <si>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</si>
  <si>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</si>
  <si>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</si>
  <si>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</si>
  <si>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</si>
  <si>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</si>
  <si>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</si>
  <si>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</si>
  <si>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</si>
  <si>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</si>
  <si>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</si>
  <si>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</si>
  <si>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</si>
  <si>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</si>
  <si>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</si>
  <si>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</si>
  <si>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</si>
  <si>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</si>
  <si>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</si>
  <si>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</si>
  <si>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</si>
  <si>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</si>
  <si>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</si>
  <si>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</si>
  <si>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</si>
  <si>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</si>
  <si>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</si>
  <si>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</si>
  <si>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</si>
  <si>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</si>
  <si>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</si>
  <si>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</si>
  <si>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</si>
  <si>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</si>
  <si>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</si>
  <si>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</si>
  <si>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</si>
  <si>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</si>
  <si>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</si>
  <si>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</si>
  <si>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</si>
  <si>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</si>
  <si>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</si>
  <si>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</si>
  <si>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</si>
  <si>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</si>
  <si>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</si>
  <si>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</si>
  <si>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</si>
  <si>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</si>
  <si>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</si>
  <si>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</si>
  <si>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</si>
  <si>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</si>
  <si>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</si>
  <si>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</si>
  <si>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</si>
  <si>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</si>
  <si>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</si>
  <si>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</si>
  <si>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</si>
  <si>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</si>
  <si>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</si>
  <si>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</si>
  <si>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</si>
  <si>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</si>
  <si>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</si>
  <si>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</si>
  <si>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</si>
  <si>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</si>
  <si>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</si>
  <si>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</si>
  <si>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</si>
  <si>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</si>
  <si>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</si>
  <si>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</si>
  <si>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</si>
  <si>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</si>
  <si>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</si>
  <si>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</si>
  <si>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</si>
  <si>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</si>
  <si>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</si>
  <si>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</si>
  <si>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</si>
  <si>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</si>
  <si>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</si>
  <si>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</si>
  <si>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</si>
  <si>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</si>
  <si>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</si>
  <si>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</si>
  <si>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</si>
  <si>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</si>
  <si>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</si>
  <si>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</si>
  <si>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</si>
  <si>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</si>
  <si>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</si>
  <si>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</si>
  <si>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</si>
  <si>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</si>
  <si>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</si>
  <si>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</si>
  <si>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</si>
  <si>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</si>
  <si>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</si>
  <si>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</si>
  <si>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</si>
  <si>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</si>
  <si>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</si>
  <si>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</si>
  <si>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</si>
  <si>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</si>
  <si>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</si>
  <si>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</si>
  <si>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</si>
  <si>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</si>
  <si>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</si>
  <si>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</si>
  <si>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</si>
  <si>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</si>
  <si>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</si>
  <si>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</si>
  <si>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</si>
  <si>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</si>
  <si>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</si>
  <si>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</si>
  <si>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</si>
  <si>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</si>
  <si>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</si>
  <si>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</si>
  <si>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</si>
  <si>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</si>
  <si>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</si>
  <si>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</si>
  <si>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</si>
  <si>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</si>
  <si>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</si>
  <si>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</si>
  <si>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</si>
  <si>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</si>
  <si>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</si>
  <si>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</si>
  <si>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</si>
  <si>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</si>
  <si>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</si>
  <si>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</si>
  <si>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</si>
  <si>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</si>
  <si>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</si>
  <si>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</si>
  <si>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</si>
  <si>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</si>
  <si>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</si>
  <si>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</si>
  <si>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</si>
  <si>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</si>
  <si>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</si>
  <si>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</si>
  <si>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</si>
  <si>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</si>
  <si>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</si>
  <si>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</si>
  <si>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</si>
  <si>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</si>
  <si>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</si>
  <si>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</si>
  <si>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</si>
  <si>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</si>
  <si>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</si>
  <si>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</si>
  <si>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</si>
  <si>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</si>
  <si>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</si>
  <si>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</si>
  <si>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</si>
  <si>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</si>
  <si>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</si>
  <si>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</si>
  <si>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</si>
  <si>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</si>
  <si>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</si>
  <si>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</si>
  <si>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</si>
  <si>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</si>
  <si>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</si>
  <si>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</si>
  <si>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</si>
  <si>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</si>
  <si>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</si>
  <si>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</si>
  <si>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</si>
  <si>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</si>
  <si>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</si>
  <si>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</si>
  <si>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</si>
  <si>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</si>
  <si>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</si>
  <si>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</si>
  <si>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</si>
  <si>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</si>
  <si>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</si>
  <si>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</si>
  <si>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</si>
  <si>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</si>
  <si>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</si>
  <si>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</si>
  <si>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</si>
  <si>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</si>
  <si>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</si>
  <si>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</si>
  <si>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</si>
  <si>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</si>
  <si>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</si>
  <si>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</si>
  <si>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</si>
  <si>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</si>
  <si>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</si>
  <si>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</si>
  <si>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</si>
  <si>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</si>
  <si>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</si>
  <si>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</si>
  <si>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</si>
  <si>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</si>
  <si>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</si>
  <si>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</si>
  <si>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</si>
  <si>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</si>
  <si>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</si>
  <si>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</si>
  <si>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</si>
  <si>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</si>
  <si>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</si>
  <si>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</si>
  <si>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</si>
  <si>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</si>
  <si>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</si>
  <si>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</si>
  <si>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</si>
  <si>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</si>
  <si>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</si>
  <si>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</si>
  <si>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</si>
  <si>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</si>
  <si>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</si>
  <si>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</si>
  <si>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</si>
  <si>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</si>
  <si>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</si>
  <si>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</si>
  <si>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</si>
  <si>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</si>
  <si>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</si>
  <si>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</si>
  <si>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</si>
  <si>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</si>
  <si>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</si>
  <si>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</si>
  <si>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</si>
  <si>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</si>
  <si>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</si>
  <si>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</si>
  <si>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</si>
  <si>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</si>
  <si>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</si>
  <si>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</si>
  <si>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</si>
  <si>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</si>
  <si>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</si>
  <si>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</si>
  <si>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</si>
  <si>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</si>
  <si>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</si>
  <si>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</si>
  <si>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</si>
  <si>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</si>
  <si>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</si>
  <si>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</si>
  <si>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</si>
  <si>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</si>
  <si>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</si>
  <si>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</si>
  <si>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</si>
  <si>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</si>
  <si>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</si>
  <si>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</si>
  <si>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</si>
  <si>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</si>
  <si>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</si>
  <si>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</si>
  <si>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</si>
  <si>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</si>
  <si>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</si>
  <si>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</si>
  <si>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</si>
  <si>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</si>
  <si>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</si>
  <si>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</si>
  <si>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</si>
  <si>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</si>
  <si>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</si>
  <si>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</si>
  <si>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</si>
  <si>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</si>
  <si>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</si>
  <si>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</si>
  <si>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</si>
  <si>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</si>
  <si>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</si>
  <si>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</si>
  <si>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</si>
  <si>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</si>
  <si>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</si>
  <si>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</si>
  <si>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</si>
  <si>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</si>
  <si>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</si>
  <si>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</si>
  <si>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</si>
  <si>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</si>
  <si>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</si>
  <si>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</si>
  <si>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</si>
  <si>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</si>
  <si>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</si>
  <si>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</si>
  <si>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</si>
  <si>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</si>
  <si>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</si>
  <si>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</si>
  <si>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</si>
  <si>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</si>
  <si>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</si>
  <si>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</si>
  <si>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</si>
  <si>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</si>
  <si>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</si>
  <si>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</si>
  <si>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</si>
  <si>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</si>
  <si>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</si>
  <si>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</si>
  <si>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</si>
  <si>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</si>
  <si>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</si>
  <si>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</si>
  <si>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</si>
  <si>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</si>
  <si>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</si>
  <si>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</si>
  <si>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</si>
  <si>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</si>
  <si>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</si>
  <si>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</si>
  <si>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</si>
  <si>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</si>
  <si>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</si>
  <si>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</si>
  <si>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</si>
  <si>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</si>
  <si>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</si>
  <si>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</si>
  <si>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</si>
  <si>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</si>
  <si>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</si>
  <si>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</si>
  <si>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</si>
  <si>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</si>
  <si>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</si>
  <si>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</si>
  <si>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</si>
  <si>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</si>
  <si>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</si>
  <si>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</si>
  <si>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</si>
  <si>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</si>
  <si>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</si>
  <si>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</si>
  <si>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</si>
  <si>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</si>
  <si>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</si>
  <si>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</si>
  <si>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</si>
  <si>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</si>
  <si>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</si>
  <si>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</si>
  <si>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</si>
  <si>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</si>
  <si>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</si>
  <si>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</si>
  <si>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</si>
  <si>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</si>
  <si>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</si>
  <si>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</si>
  <si>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</si>
  <si>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</si>
  <si>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</si>
  <si>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</si>
  <si>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</si>
  <si>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</si>
  <si>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</si>
  <si>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</si>
  <si>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</si>
  <si>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</si>
  <si>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</si>
  <si>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</si>
  <si>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</si>
  <si>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</si>
  <si>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</si>
  <si>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</si>
  <si>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</si>
  <si>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</si>
  <si>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</si>
  <si>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</si>
  <si>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</si>
  <si>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</si>
  <si>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</si>
  <si>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</si>
  <si>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</si>
  <si>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</si>
  <si>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</si>
  <si>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</si>
  <si>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</si>
  <si>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</si>
  <si>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</si>
  <si>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</si>
  <si>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</si>
  <si>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</si>
  <si>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</si>
  <si>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</si>
  <si>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</si>
  <si>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</si>
  <si>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</si>
  <si>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</si>
  <si>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</si>
  <si>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</si>
  <si>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</si>
  <si>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</si>
  <si>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</si>
  <si>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</si>
  <si>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</si>
  <si>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</si>
  <si>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</si>
  <si>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</si>
  <si>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</si>
  <si>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</si>
  <si>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</si>
  <si>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</si>
  <si>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</si>
  <si>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</si>
  <si>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</si>
  <si>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</si>
  <si>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</si>
  <si>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</si>
  <si>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</si>
  <si>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</si>
  <si>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</si>
  <si>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</si>
  <si>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</si>
  <si>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</si>
  <si>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</si>
  <si>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</si>
  <si>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</si>
  <si>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</si>
  <si>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</si>
  <si>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</si>
  <si>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</si>
  <si>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</si>
  <si>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</si>
  <si>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</si>
  <si>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</si>
  <si>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</si>
  <si>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</si>
  <si>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</si>
  <si>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</si>
  <si>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</si>
  <si>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</si>
  <si>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</si>
  <si>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</si>
  <si>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</si>
  <si>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</si>
  <si>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</si>
  <si>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</si>
  <si>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</si>
  <si>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</si>
  <si>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</si>
  <si>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</si>
  <si>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</si>
  <si>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</si>
  <si>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</si>
  <si>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</si>
  <si>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</si>
  <si>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</si>
  <si>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</si>
  <si>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</si>
  <si>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</si>
  <si>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</si>
  <si>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</si>
  <si>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</si>
  <si>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</si>
  <si>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</si>
  <si>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</si>
  <si>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</si>
  <si>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</si>
  <si>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</si>
  <si>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</si>
  <si>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</si>
  <si>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</si>
  <si>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</si>
  <si>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</si>
  <si>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</si>
  <si>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</si>
  <si>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</si>
  <si>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</si>
  <si>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</si>
  <si>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</si>
  <si>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</si>
  <si>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</si>
  <si>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</si>
  <si>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</si>
  <si>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</si>
  <si>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</si>
  <si>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</si>
  <si>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</si>
  <si>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</si>
  <si>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</si>
  <si>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</si>
  <si>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</si>
  <si>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</si>
  <si>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</si>
  <si>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</si>
  <si>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</si>
  <si>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</si>
  <si>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</si>
  <si>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</si>
  <si>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</si>
  <si>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</si>
  <si>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</si>
  <si>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</si>
  <si>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</si>
  <si>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</si>
  <si>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</si>
  <si>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</si>
  <si>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</si>
  <si>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</si>
  <si>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</si>
  <si>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</si>
  <si>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</si>
  <si>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</si>
  <si>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</si>
  <si>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</si>
  <si>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</si>
  <si>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</si>
  <si>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</si>
  <si>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</si>
  <si>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</si>
  <si>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</si>
  <si>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</si>
  <si>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</si>
  <si>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</si>
  <si>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</si>
  <si>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</si>
  <si>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</si>
  <si>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</si>
  <si>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</si>
  <si>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</si>
  <si>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</si>
  <si>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</si>
  <si>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</si>
  <si>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</si>
  <si>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</si>
  <si>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</si>
  <si>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</si>
  <si>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</si>
  <si>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</si>
  <si>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</si>
  <si>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</si>
  <si>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</si>
  <si>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</si>
  <si>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</si>
  <si>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</si>
  <si>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</si>
  <si>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</si>
  <si>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</si>
  <si>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</si>
  <si>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</si>
  <si>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</si>
  <si>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</si>
  <si>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</si>
  <si>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</si>
  <si>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</si>
  <si>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</si>
  <si>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</si>
  <si>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</si>
  <si>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</si>
  <si>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</si>
  <si>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</si>
  <si>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</si>
  <si>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</si>
  <si>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</si>
  <si>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</si>
  <si>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</si>
  <si>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</si>
  <si>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</si>
  <si>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</si>
  <si>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</si>
  <si>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</si>
  <si>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</si>
  <si>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</si>
  <si>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</si>
  <si>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</si>
  <si>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</si>
  <si>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</si>
  <si>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</si>
  <si>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</si>
  <si>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</si>
  <si>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</si>
  <si>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</si>
  <si>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</si>
  <si>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</si>
  <si>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</si>
  <si>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</si>
  <si>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</si>
  <si>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</si>
  <si>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</si>
  <si>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</si>
  <si>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</si>
  <si>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</si>
  <si>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</si>
  <si>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</si>
  <si>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</si>
  <si>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</si>
  <si>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</si>
  <si>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</si>
  <si>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</si>
  <si>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</si>
  <si>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</si>
  <si>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</si>
  <si>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</si>
  <si>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</si>
  <si>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</si>
  <si>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</si>
  <si>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</si>
  <si>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</si>
  <si>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</si>
  <si>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</si>
  <si>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</si>
  <si>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</si>
  <si>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</si>
  <si>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</si>
  <si>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</si>
  <si>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</si>
  <si>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</si>
  <si>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</si>
  <si>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</si>
  <si>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</si>
  <si>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</si>
  <si>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</si>
  <si>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</si>
  <si>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</si>
  <si>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</si>
  <si>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</si>
  <si>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</si>
  <si>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</si>
  <si>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</si>
  <si>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</si>
  <si>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</si>
  <si>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</si>
  <si>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</si>
  <si>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</si>
  <si>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</si>
  <si>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</si>
  <si>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</si>
  <si>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</si>
  <si>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</si>
  <si>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</si>
  <si>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</si>
  <si>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</si>
  <si>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</si>
  <si>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</si>
  <si>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</si>
  <si>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</si>
  <si>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</si>
  <si>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</si>
  <si>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</si>
  <si>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</si>
  <si>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</si>
  <si>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</si>
  <si>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</si>
  <si>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</si>
  <si>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</si>
  <si>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</si>
  <si>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</si>
  <si>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</si>
  <si>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</si>
  <si>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</si>
  <si>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</si>
  <si>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</si>
  <si>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</si>
  <si>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</si>
  <si>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</si>
  <si>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</si>
  <si>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</si>
  <si>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</si>
  <si>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</si>
  <si>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</si>
  <si>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</si>
  <si>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</si>
  <si>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</si>
  <si>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</si>
  <si>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</si>
  <si>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</si>
  <si>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</si>
  <si>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</si>
  <si>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</si>
  <si>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</si>
  <si>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</si>
  <si>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</si>
  <si>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</si>
  <si>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</si>
  <si>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</si>
  <si>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</si>
  <si>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</si>
  <si>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</si>
  <si>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</si>
  <si>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</si>
  <si>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</si>
  <si>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</si>
  <si>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</si>
  <si>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</si>
  <si>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</si>
  <si>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</si>
  <si>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</si>
  <si>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</si>
  <si>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</si>
  <si>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</si>
  <si>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</si>
  <si>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</si>
  <si>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</si>
  <si>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</si>
  <si>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</si>
  <si>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</si>
  <si>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</si>
  <si>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</si>
  <si>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</si>
  <si>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</si>
  <si>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</si>
  <si>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</si>
  <si>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</si>
  <si>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</si>
  <si>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</si>
  <si>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</si>
  <si>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</si>
  <si>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</si>
  <si>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</si>
  <si>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</si>
  <si>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</si>
  <si>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</si>
  <si>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</si>
  <si>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</si>
  <si>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</si>
  <si>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</si>
  <si>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</si>
  <si>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</si>
  <si>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</si>
  <si>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</si>
  <si>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</si>
  <si>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</si>
  <si>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</si>
  <si>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</si>
  <si>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</si>
  <si>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</si>
  <si>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</si>
  <si>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</si>
  <si>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</si>
  <si>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</si>
  <si>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</si>
  <si>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</si>
  <si>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</si>
  <si>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</si>
  <si>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</si>
  <si>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</si>
  <si>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</si>
  <si>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</si>
  <si>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</si>
  <si>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</si>
  <si>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</si>
  <si>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</si>
  <si>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</si>
  <si>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</si>
  <si>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</si>
  <si>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</si>
  <si>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</si>
  <si>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</si>
  <si>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</si>
  <si>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</si>
  <si>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</si>
  <si>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</si>
  <si>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</si>
  <si>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</si>
  <si>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</si>
  <si>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</si>
  <si>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</si>
  <si>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</si>
  <si>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</si>
  <si>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</si>
  <si>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</si>
  <si>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</si>
  <si>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</si>
  <si>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</si>
  <si>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</si>
  <si>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</si>
  <si>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</si>
  <si>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</si>
  <si>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</si>
  <si>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</si>
  <si>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</si>
  <si>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</si>
  <si>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</si>
  <si>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</si>
  <si>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</si>
  <si>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</si>
  <si>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</si>
  <si>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</si>
  <si>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</si>
  <si>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</si>
  <si>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</si>
  <si>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</si>
  <si>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</si>
  <si>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</si>
  <si>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</si>
  <si>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</si>
  <si>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</si>
  <si>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</si>
  <si>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</si>
  <si>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</si>
  <si>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</si>
  <si>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</si>
  <si>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</si>
  <si>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</si>
  <si>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</si>
  <si>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</si>
  <si>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</si>
  <si>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</si>
  <si>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</si>
  <si>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</si>
  <si>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</si>
  <si>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</si>
  <si>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</si>
  <si>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</si>
  <si>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</si>
  <si>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</si>
  <si>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</si>
  <si>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</si>
  <si>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</si>
  <si>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</si>
  <si>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</si>
  <si>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</si>
  <si>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</si>
  <si>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</si>
  <si>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</si>
  <si>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</si>
  <si>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</si>
  <si>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</si>
  <si>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</si>
  <si>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</si>
  <si>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</si>
  <si>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</si>
  <si>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</si>
  <si>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</si>
  <si>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</si>
  <si>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</si>
  <si>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</si>
  <si>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</si>
  <si>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</si>
  <si>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</si>
  <si>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</si>
  <si>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</si>
  <si>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</si>
  <si>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</si>
  <si>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</si>
  <si>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</si>
  <si>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</si>
  <si>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</si>
  <si>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</si>
  <si>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</si>
  <si>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</si>
  <si>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</si>
  <si>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</si>
  <si>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</si>
  <si>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</si>
  <si>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</si>
  <si>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</si>
  <si>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</si>
  <si>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</si>
  <si>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</si>
  <si>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</si>
  <si>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</si>
  <si>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</si>
  <si>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</si>
  <si>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</si>
  <si>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</si>
  <si>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</si>
  <si>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</si>
  <si>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</si>
  <si>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</si>
  <si>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</si>
  <si>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</si>
  <si>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</si>
  <si>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</si>
  <si>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</si>
  <si>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</si>
  <si>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</si>
  <si>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</si>
  <si>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</si>
  <si>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</si>
  <si>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</si>
  <si>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</si>
  <si>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</si>
  <si>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</si>
  <si>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</si>
  <si>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</si>
  <si>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</si>
  <si>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</si>
  <si>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</si>
  <si>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</si>
  <si>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</si>
  <si>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</si>
  <si>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</si>
  <si>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</si>
  <si>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</si>
  <si>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</si>
  <si>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</si>
  <si>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</si>
  <si>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</si>
  <si>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</si>
  <si>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</si>
  <si>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</si>
  <si>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</si>
  <si>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</si>
  <si>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</si>
  <si>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</si>
  <si>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</si>
  <si>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</si>
  <si>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</si>
  <si>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</si>
  <si>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</si>
  <si>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</si>
  <si>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</si>
  <si>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</si>
  <si>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</si>
  <si>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</si>
  <si>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</si>
  <si>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</si>
  <si>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</si>
  <si>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</si>
  <si>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</si>
  <si>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</si>
  <si>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</si>
  <si>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</si>
  <si>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</si>
  <si>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</si>
  <si>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</si>
  <si>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</si>
  <si>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</si>
  <si>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</si>
  <si>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</si>
  <si>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</si>
  <si>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</si>
  <si>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</si>
  <si>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</si>
  <si>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</si>
  <si>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</si>
  <si>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</si>
  <si>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</si>
  <si>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</si>
  <si>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</si>
  <si>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</si>
  <si>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</si>
  <si>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</si>
  <si>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</si>
  <si>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</si>
  <si>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</si>
  <si>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</si>
  <si>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</si>
  <si>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</si>
  <si>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</si>
  <si>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</si>
  <si>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</si>
  <si>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</si>
  <si>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</si>
  <si>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</si>
  <si>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</si>
  <si>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</si>
  <si>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</si>
  <si>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</si>
  <si>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</si>
  <si>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</si>
  <si>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</si>
  <si>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</si>
  <si>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</si>
  <si>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</si>
  <si>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</si>
  <si>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</si>
  <si>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</si>
  <si>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</si>
  <si>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</si>
  <si>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</si>
  <si>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</si>
  <si>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</si>
  <si>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</si>
  <si>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</si>
  <si>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</si>
  <si>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</si>
  <si>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</si>
  <si>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</si>
  <si>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</si>
  <si>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</si>
  <si>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</si>
  <si>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</si>
  <si>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</si>
  <si>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</si>
  <si>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</si>
  <si>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</si>
  <si>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</si>
  <si>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</si>
  <si>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</si>
  <si>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</si>
  <si>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</si>
  <si>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</si>
  <si>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</si>
  <si>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</si>
  <si>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</si>
  <si>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</si>
  <si>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</si>
  <si>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</si>
  <si>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</si>
  <si>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</si>
  <si>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</si>
  <si>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</si>
  <si>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</si>
  <si>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</si>
  <si>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</si>
  <si>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</si>
  <si>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</si>
  <si>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</si>
  <si>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</si>
  <si>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</si>
  <si>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</si>
  <si>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</si>
  <si>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</si>
  <si>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</si>
  <si>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</si>
  <si>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</si>
  <si>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</si>
  <si>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</si>
  <si>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</si>
  <si>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</si>
  <si>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</si>
  <si>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</si>
  <si>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</si>
  <si>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</si>
  <si>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</si>
  <si>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</si>
  <si>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</si>
  <si>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</si>
  <si>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</si>
  <si>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</si>
  <si>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</si>
  <si>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</si>
  <si>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</si>
  <si>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</si>
  <si>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</si>
  <si>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</si>
  <si>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</si>
  <si>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</si>
  <si>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</si>
  <si>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</si>
  <si>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</si>
  <si>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</si>
  <si>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</si>
  <si>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</si>
  <si>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</si>
  <si>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</si>
  <si>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</si>
  <si>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</si>
  <si>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</si>
  <si>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</si>
  <si>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</si>
  <si>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</si>
  <si>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</si>
  <si>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</si>
  <si>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</si>
  <si>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</si>
  <si>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</si>
  <si>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</si>
  <si>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</si>
  <si>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</si>
  <si>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</si>
  <si>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</si>
  <si>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</si>
  <si>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</si>
  <si>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</si>
  <si>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</si>
  <si>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</si>
  <si>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</si>
  <si>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</si>
  <si>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</si>
  <si>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</si>
  <si>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</si>
  <si>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</si>
  <si>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</si>
  <si>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</si>
  <si>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</si>
  <si>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</si>
  <si>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</si>
  <si>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</si>
  <si>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</si>
  <si>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</si>
  <si>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</si>
  <si>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</si>
  <si>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</si>
  <si>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</si>
  <si>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</si>
  <si>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</si>
  <si>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</si>
  <si>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</si>
  <si>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</si>
  <si>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</si>
  <si>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</si>
  <si>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</si>
  <si>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</si>
  <si>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</si>
  <si>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</si>
  <si>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</si>
  <si>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</si>
  <si>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</si>
  <si>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</si>
  <si>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</si>
  <si>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</si>
  <si>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</si>
  <si>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</si>
  <si>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</si>
  <si>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</si>
  <si>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</si>
  <si>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</si>
  <si>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</si>
  <si>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</si>
  <si>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</si>
  <si>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</si>
  <si>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</si>
  <si>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</si>
  <si>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</si>
  <si>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</si>
  <si>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</si>
  <si>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</si>
  <si>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</si>
  <si>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</si>
  <si>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</si>
  <si>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</si>
  <si>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</si>
  <si>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</si>
  <si>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</si>
  <si>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</si>
  <si>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</si>
  <si>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</si>
  <si>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</si>
  <si>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</si>
  <si>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</si>
  <si>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</si>
  <si>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</si>
  <si>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</si>
  <si>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</si>
  <si>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</si>
  <si>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</si>
  <si>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</si>
  <si>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</si>
  <si>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</si>
  <si>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</si>
  <si>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</si>
  <si>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</si>
  <si>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</si>
  <si>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</si>
  <si>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</si>
  <si>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</si>
  <si>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</si>
  <si>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</si>
  <si>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</si>
  <si>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</si>
  <si>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</si>
  <si>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</si>
  <si>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</si>
  <si>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</si>
  <si>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</si>
  <si>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</si>
  <si>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</si>
  <si>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</si>
  <si>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</si>
  <si>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</si>
  <si>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</si>
  <si>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</si>
  <si>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</si>
  <si>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</si>
  <si>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</si>
  <si>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</si>
  <si>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</si>
  <si>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</si>
  <si>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</si>
  <si>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</si>
  <si>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</si>
  <si>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</si>
  <si>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</si>
  <si>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</si>
  <si>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</si>
  <si>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</si>
  <si>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</si>
  <si>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</si>
  <si>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</si>
  <si>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</si>
  <si>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</si>
  <si>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</si>
  <si>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</si>
  <si>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</si>
  <si>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</si>
  <si>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</si>
  <si>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</si>
  <si>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</si>
  <si>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</si>
  <si>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</si>
  <si>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</si>
  <si>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</si>
  <si>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</si>
  <si>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</si>
  <si>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</si>
  <si>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</si>
  <si>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</si>
  <si>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</si>
  <si>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</si>
  <si>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</si>
  <si>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</si>
  <si>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</si>
  <si>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</si>
  <si>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</si>
  <si>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</si>
  <si>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</si>
  <si>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</si>
  <si>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</si>
  <si>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</si>
  <si>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</si>
  <si>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</si>
  <si>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</si>
  <si>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</si>
  <si>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</si>
  <si>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</si>
  <si>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</si>
  <si>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</si>
  <si>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</si>
  <si>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</si>
  <si>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</si>
  <si>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</si>
  <si>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</si>
  <si>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</si>
  <si>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</si>
  <si>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</si>
  <si>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</si>
  <si>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</si>
  <si>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</si>
  <si>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</si>
  <si>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</si>
  <si>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</si>
  <si>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</si>
  <si>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</si>
  <si>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</si>
  <si>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</si>
  <si>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</si>
  <si>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</si>
  <si>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</si>
  <si>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</si>
  <si>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</si>
  <si>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</si>
  <si>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</si>
  <si>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</si>
  <si>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</si>
  <si>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</si>
  <si>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</si>
  <si>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</si>
  <si>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</si>
  <si>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</si>
  <si>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</si>
  <si>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</si>
  <si>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</si>
  <si>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</si>
  <si>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</si>
  <si>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</si>
  <si>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</si>
  <si>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</si>
  <si>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</si>
  <si>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</si>
  <si>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</si>
  <si>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</si>
  <si>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</si>
  <si>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</si>
  <si>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</si>
  <si>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</si>
  <si>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</si>
  <si>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</si>
  <si>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</si>
  <si>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</si>
  <si>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</si>
  <si>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</si>
  <si>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</si>
  <si>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</si>
  <si>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</si>
  <si>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</si>
  <si>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</si>
  <si>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</si>
  <si>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</si>
  <si>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</si>
  <si>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</si>
  <si>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</si>
  <si>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</si>
  <si>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</si>
  <si>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</si>
  <si>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</si>
  <si>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</si>
  <si>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</si>
  <si>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</si>
  <si>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</si>
  <si>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</si>
  <si>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</si>
  <si>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</si>
  <si>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</si>
  <si>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</si>
  <si>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</si>
  <si>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</si>
  <si>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</si>
  <si>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</si>
  <si>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</si>
  <si>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</si>
  <si>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</si>
  <si>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</si>
  <si>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</si>
  <si>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</si>
  <si>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</si>
  <si>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</si>
  <si>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</si>
  <si>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</si>
  <si>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</si>
  <si>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</si>
  <si>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</si>
  <si>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</si>
  <si>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</si>
  <si>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</si>
  <si>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</si>
  <si>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</si>
  <si>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</si>
  <si>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</si>
  <si>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</si>
  <si>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</si>
  <si>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</si>
  <si>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</si>
  <si>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</si>
  <si>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</si>
  <si>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</si>
  <si>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</si>
  <si>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</si>
  <si>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</si>
  <si>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</si>
  <si>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</si>
  <si>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</si>
  <si>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</si>
  <si>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</si>
  <si>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</si>
  <si>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</si>
  <si>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</si>
  <si>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</si>
  <si>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</si>
  <si>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</si>
  <si>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</si>
  <si>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</si>
  <si>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</si>
  <si>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</si>
  <si>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</si>
  <si>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</si>
  <si>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</si>
  <si>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</si>
  <si>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</si>
  <si>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</si>
  <si>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</si>
  <si>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</si>
  <si>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</si>
  <si>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</si>
  <si>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</si>
  <si>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</si>
  <si>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</si>
  <si>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</si>
  <si>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</si>
  <si>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</si>
  <si>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</si>
  <si>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</si>
  <si>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</si>
  <si>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</si>
  <si>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</si>
  <si>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</si>
  <si>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</si>
  <si>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</si>
  <si>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</si>
  <si>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</si>
  <si>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</si>
  <si>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</si>
  <si>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</si>
  <si>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</si>
  <si>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</si>
  <si>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</si>
  <si>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</si>
  <si>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</si>
  <si>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</si>
  <si>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</si>
  <si>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</si>
  <si>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</si>
  <si>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</si>
  <si>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</si>
  <si>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</si>
  <si>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</si>
  <si>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</si>
  <si>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</si>
  <si>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</si>
  <si>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</si>
  <si>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</si>
  <si>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</si>
  <si>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</si>
  <si>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</si>
  <si>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</si>
  <si>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</si>
  <si>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</si>
  <si>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</si>
  <si>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</si>
  <si>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</si>
  <si>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</si>
  <si>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</si>
  <si>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</si>
  <si>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</si>
  <si>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</si>
  <si>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</si>
  <si>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</si>
  <si>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</si>
  <si>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</si>
  <si>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</si>
  <si>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</si>
  <si>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</si>
  <si>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</si>
  <si>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</si>
  <si>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</si>
  <si>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</si>
  <si>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</si>
  <si>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</si>
  <si>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</si>
  <si>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</si>
  <si>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</si>
  <si>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</si>
  <si>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</si>
  <si>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</si>
  <si>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</si>
  <si>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</si>
  <si>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</si>
  <si>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</si>
  <si>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</si>
  <si>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</si>
  <si>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</si>
  <si>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</si>
  <si>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</si>
  <si>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</si>
  <si>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</si>
  <si>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</si>
  <si>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</si>
  <si>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</si>
  <si>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</si>
  <si>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</si>
  <si>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</si>
  <si>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</si>
  <si>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</si>
  <si>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</si>
  <si>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</si>
  <si>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</si>
  <si>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</si>
  <si>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</si>
  <si>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</si>
  <si>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</si>
  <si>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</si>
  <si>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</si>
  <si>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</si>
  <si>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</si>
  <si>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</si>
  <si>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</si>
  <si>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</si>
  <si>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</si>
  <si>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</si>
  <si>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</si>
  <si>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</si>
  <si>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</si>
  <si>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</si>
  <si>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</si>
  <si>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</si>
  <si>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</si>
  <si>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</si>
  <si>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</si>
  <si>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</si>
  <si>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</si>
  <si>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</si>
  <si>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</si>
  <si>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</si>
  <si>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</si>
  <si>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</si>
  <si>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</si>
  <si>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</si>
  <si>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</si>
  <si>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</si>
  <si>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</si>
  <si>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</si>
  <si>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</si>
  <si>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</si>
  <si>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</si>
  <si>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</si>
  <si>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</si>
  <si>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</si>
  <si>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</si>
  <si>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</si>
  <si>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</si>
  <si>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</si>
  <si>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</si>
  <si>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</si>
  <si>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</si>
  <si>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</si>
  <si>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</si>
  <si>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</si>
  <si>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</si>
  <si>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</si>
  <si>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</si>
  <si>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</si>
  <si>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</si>
  <si>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</si>
  <si>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</si>
  <si>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</si>
  <si>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</si>
  <si>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</si>
  <si>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</si>
  <si>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</si>
  <si>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</si>
  <si>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</si>
  <si>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</si>
  <si>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</si>
  <si>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</si>
  <si>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</si>
  <si>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</si>
  <si>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</si>
  <si>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</si>
  <si>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</si>
  <si>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</si>
  <si>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</si>
  <si>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</si>
  <si>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</si>
  <si>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</si>
  <si>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</si>
  <si>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</si>
  <si>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</si>
  <si>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</si>
  <si>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</si>
  <si>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</si>
  <si>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</si>
  <si>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</si>
  <si>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</si>
  <si>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</si>
  <si>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</si>
  <si>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</si>
  <si>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</si>
  <si>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</si>
  <si>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</si>
  <si>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</si>
  <si>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</si>
  <si>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</si>
  <si>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</si>
  <si>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</si>
  <si>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</si>
  <si>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</si>
  <si>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</si>
  <si>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</si>
  <si>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</si>
  <si>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</si>
  <si>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</si>
  <si>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</si>
  <si>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</si>
  <si>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</si>
  <si>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</si>
  <si>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</si>
  <si>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</si>
  <si>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</si>
  <si>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</si>
  <si>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</si>
  <si>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</si>
  <si>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</si>
  <si>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</si>
  <si>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</si>
  <si>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</si>
  <si>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</si>
  <si>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</si>
  <si>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</si>
  <si>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</si>
  <si>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</si>
  <si>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</si>
  <si>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</si>
  <si>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</si>
  <si>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</si>
  <si>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</si>
  <si>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</si>
  <si>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</si>
  <si>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</si>
  <si>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</si>
  <si>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</si>
  <si>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</si>
  <si>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</si>
  <si>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</si>
  <si>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</si>
  <si>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</si>
  <si>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</si>
  <si>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</si>
  <si>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</si>
  <si>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</si>
  <si>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</si>
  <si>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</si>
  <si>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</si>
  <si>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</si>
  <si>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</si>
  <si>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</si>
  <si>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</si>
  <si>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</si>
  <si>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</si>
  <si>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</si>
  <si>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</si>
  <si>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</si>
  <si>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</si>
  <si>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</si>
  <si>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</si>
  <si>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</si>
  <si>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</si>
  <si>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</si>
  <si>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</si>
  <si>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</si>
  <si>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</si>
  <si>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</si>
  <si>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</si>
  <si>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</si>
  <si>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</si>
  <si>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</si>
  <si>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</si>
  <si>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</si>
  <si>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</si>
  <si>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</si>
  <si>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</si>
  <si>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</si>
  <si>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</si>
  <si>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</si>
  <si>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</si>
  <si>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</si>
  <si>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</si>
  <si>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</si>
  <si>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</si>
  <si>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</si>
  <si>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</si>
  <si>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</si>
  <si>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</si>
  <si>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</si>
  <si>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</si>
  <si>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</si>
  <si>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</si>
  <si>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</si>
  <si>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</si>
  <si>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</si>
  <si>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</si>
  <si>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</si>
  <si>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</si>
  <si>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</si>
  <si>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</si>
  <si>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</si>
  <si>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</si>
  <si>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</si>
  <si>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</si>
  <si>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</si>
  <si>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</si>
  <si>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</si>
  <si>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</si>
  <si>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</si>
  <si>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</si>
  <si>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</si>
  <si>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</si>
  <si>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</si>
  <si>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</si>
  <si>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</si>
  <si>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</si>
  <si>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</si>
  <si>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</si>
  <si>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</si>
  <si>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</si>
  <si>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</si>
  <si>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</si>
  <si>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</si>
  <si>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</si>
  <si>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</si>
  <si>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</si>
  <si>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</si>
  <si>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</si>
  <si>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</si>
  <si>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</si>
  <si>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</si>
  <si>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</si>
  <si>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</si>
  <si>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</si>
  <si>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</si>
  <si>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</si>
  <si>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</si>
  <si>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</si>
  <si>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</si>
  <si>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</si>
  <si>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</si>
  <si>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</si>
  <si>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</si>
  <si>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</si>
  <si>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</si>
  <si>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</si>
  <si>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</si>
  <si>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</si>
  <si>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</si>
  <si>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</si>
  <si>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</si>
  <si>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</si>
  <si>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</si>
  <si>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</si>
  <si>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</si>
  <si>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</si>
  <si>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</si>
  <si>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</si>
  <si>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</si>
  <si>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</si>
  <si>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</si>
  <si>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</si>
  <si>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</si>
  <si>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</si>
  <si>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</si>
  <si>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</si>
  <si>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</si>
  <si>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</si>
  <si>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</si>
  <si>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</si>
  <si>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</si>
  <si>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</si>
  <si>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</si>
  <si>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</si>
  <si>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</si>
  <si>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</si>
  <si>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</si>
  <si>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</si>
  <si>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</si>
  <si>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</si>
  <si>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</si>
  <si>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</si>
  <si>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</si>
  <si>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</si>
  <si>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</si>
  <si>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</si>
  <si>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</si>
  <si>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</si>
  <si>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</si>
  <si>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</si>
  <si>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</si>
  <si>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</si>
  <si>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</si>
  <si>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</si>
  <si>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</si>
  <si>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</si>
  <si>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</si>
  <si>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</si>
  <si>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</si>
  <si>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</si>
  <si>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</si>
  <si>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</si>
  <si>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</si>
  <si>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</si>
  <si>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</si>
  <si>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</si>
  <si>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</si>
  <si>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</si>
  <si>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</si>
  <si>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</si>
  <si>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</si>
  <si>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</si>
  <si>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</si>
  <si>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</si>
  <si>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</si>
  <si>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</si>
  <si>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</si>
  <si>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</si>
  <si>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</si>
  <si>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</si>
  <si>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</si>
  <si>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</si>
  <si>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</si>
  <si>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</si>
  <si>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</si>
  <si>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</si>
  <si>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</si>
  <si>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</si>
  <si>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</si>
  <si>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</si>
  <si>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</si>
  <si>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</si>
  <si>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</si>
  <si>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</si>
  <si>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</si>
  <si>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</si>
  <si>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</si>
  <si>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</si>
  <si>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</si>
  <si>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</si>
  <si>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</si>
  <si>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</si>
  <si>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</si>
  <si>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</si>
  <si>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</si>
  <si>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</si>
  <si>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</si>
  <si>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</si>
  <si>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</si>
  <si>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</si>
  <si>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</si>
  <si>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</si>
  <si>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</si>
  <si>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</si>
  <si>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</si>
  <si>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</si>
  <si>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</si>
  <si>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</si>
  <si>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</si>
  <si>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</si>
  <si>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</si>
  <si>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</si>
  <si>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</si>
  <si>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</si>
  <si>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</si>
  <si>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</si>
  <si>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</si>
  <si>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</si>
  <si>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</si>
  <si>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</si>
  <si>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</si>
  <si>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</si>
  <si>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</si>
  <si>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</si>
  <si>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</si>
  <si>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</si>
  <si>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</si>
  <si>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</si>
  <si>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</si>
  <si>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</si>
  <si>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</si>
  <si>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</si>
  <si>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</si>
  <si>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</si>
  <si>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</si>
  <si>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</si>
  <si>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</si>
  <si>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</si>
  <si>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</si>
  <si>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</si>
  <si>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</si>
  <si>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</si>
  <si>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</si>
  <si>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</si>
  <si>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</si>
  <si>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</si>
  <si>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</si>
  <si>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</si>
  <si>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</si>
  <si>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</si>
  <si>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</si>
  <si>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</si>
  <si>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</si>
  <si>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</si>
  <si>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</si>
  <si>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</si>
  <si>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</si>
  <si>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</si>
  <si>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</si>
  <si>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</si>
  <si>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</si>
  <si>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</si>
  <si>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</si>
  <si>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</si>
  <si>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</si>
  <si>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</si>
  <si>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</si>
  <si>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</si>
  <si>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</si>
  <si>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</si>
  <si>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</si>
  <si>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</si>
  <si>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</si>
  <si>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</si>
  <si>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</si>
  <si>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</si>
  <si>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</si>
  <si>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</si>
  <si>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</si>
  <si>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</si>
  <si>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</si>
  <si>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</si>
  <si>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</si>
  <si>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</si>
  <si>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</si>
  <si>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</si>
  <si>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</si>
  <si>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</si>
  <si>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</si>
  <si>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</si>
  <si>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</si>
  <si>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</si>
  <si>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</si>
  <si>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</si>
  <si>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</si>
  <si>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</si>
  <si>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</si>
  <si>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</si>
  <si>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</si>
  <si>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</si>
  <si>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</si>
  <si>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</si>
  <si>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</si>
  <si>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</si>
  <si>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</si>
  <si>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</si>
  <si>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</si>
  <si>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</si>
  <si>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</si>
  <si>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</si>
  <si>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</si>
  <si>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</si>
  <si>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</si>
  <si>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</si>
  <si>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</si>
  <si>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</si>
  <si>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</si>
  <si>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</si>
  <si>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</si>
  <si>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</si>
  <si>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</si>
  <si>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</si>
  <si>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</si>
  <si>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</si>
  <si>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</si>
  <si>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</si>
  <si>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</si>
  <si>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</si>
  <si>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</si>
  <si>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</si>
  <si>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</si>
  <si>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</si>
  <si>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</si>
  <si>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</si>
  <si>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</si>
  <si>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</si>
  <si>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</si>
  <si>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</si>
  <si>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</si>
  <si>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</si>
  <si>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</si>
  <si>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</si>
  <si>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</si>
  <si>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</si>
  <si>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</si>
  <si>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</si>
  <si>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</si>
  <si>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</si>
  <si>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</si>
  <si>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</si>
  <si>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</si>
  <si>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</si>
  <si>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</si>
  <si>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</si>
  <si>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</si>
  <si>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</si>
  <si>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</si>
  <si>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</si>
  <si>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</si>
  <si>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</si>
  <si>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</si>
  <si>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</si>
  <si>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</si>
  <si>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</si>
  <si>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</si>
  <si>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</si>
  <si>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</si>
  <si>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</si>
  <si>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</si>
  <si>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</si>
  <si>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</si>
  <si>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</si>
  <si>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</si>
  <si>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</si>
  <si>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</si>
  <si>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</si>
  <si>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</si>
  <si>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</si>
  <si>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</si>
  <si>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</si>
  <si>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</si>
  <si>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</si>
  <si>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</si>
  <si>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</si>
  <si>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</si>
  <si>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</si>
  <si>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</si>
  <si>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</si>
  <si>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</si>
  <si>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</si>
  <si>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</si>
  <si>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</si>
  <si>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</si>
  <si>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</si>
  <si>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</si>
  <si>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</si>
  <si>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</si>
  <si>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</si>
  <si>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</si>
  <si>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</si>
  <si>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</si>
  <si>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</si>
  <si>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</si>
  <si>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</si>
  <si>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</si>
  <si>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</si>
  <si>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</si>
  <si>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</si>
  <si>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</si>
  <si>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</si>
  <si>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</si>
  <si>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</si>
  <si>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</si>
  <si>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</si>
  <si>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</si>
  <si>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</si>
  <si>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</si>
  <si>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</si>
  <si>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</si>
  <si>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</si>
  <si>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</si>
  <si>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</si>
  <si>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</si>
  <si>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</si>
  <si>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</si>
  <si>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</si>
  <si>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</si>
  <si>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</si>
  <si>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</si>
  <si>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</si>
  <si>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</si>
  <si>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</si>
  <si>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</si>
  <si>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</si>
  <si>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</si>
  <si>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</si>
  <si>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</si>
  <si>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</si>
  <si>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</si>
  <si>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</si>
  <si>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</si>
  <si>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</si>
  <si>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</si>
  <si>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</si>
  <si>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</si>
  <si>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</si>
  <si>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</si>
  <si>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</si>
  <si>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</si>
  <si>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</si>
  <si>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</si>
  <si>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</si>
  <si>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</si>
  <si>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</si>
  <si>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</si>
  <si>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</si>
  <si>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</si>
  <si>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</si>
  <si>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</si>
  <si>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</si>
  <si>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</si>
  <si>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</si>
  <si>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</si>
  <si>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</si>
  <si>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</si>
  <si>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</si>
  <si>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</si>
  <si>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</si>
  <si>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</si>
  <si>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</si>
  <si>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</si>
  <si>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</si>
  <si>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</si>
  <si>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</si>
  <si>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</si>
  <si>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</si>
  <si>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</si>
  <si>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</si>
  <si>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</si>
  <si>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</si>
  <si>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</si>
  <si>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</si>
  <si>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</si>
  <si>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</si>
  <si>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</si>
  <si>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</si>
  <si>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</si>
  <si>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</si>
  <si>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</si>
  <si>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</si>
  <si>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</si>
  <si>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</si>
  <si>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</si>
  <si>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</si>
  <si>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</si>
  <si>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</si>
  <si>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</si>
  <si>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</si>
  <si>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</si>
  <si>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</si>
  <si>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</si>
  <si>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</si>
  <si>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</si>
  <si>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</si>
  <si>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</si>
  <si>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</si>
  <si>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</si>
  <si>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</si>
  <si>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</si>
  <si>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</si>
  <si>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</si>
  <si>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</si>
  <si>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</si>
  <si>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</si>
  <si>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</si>
  <si>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</si>
  <si>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</si>
  <si>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</si>
  <si>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</si>
  <si>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</si>
  <si>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</si>
  <si>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</si>
  <si>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</si>
  <si>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</si>
  <si>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</si>
  <si>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</si>
  <si>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</si>
  <si>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</si>
  <si>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</si>
  <si>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</si>
  <si>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</si>
  <si>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</si>
  <si>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</si>
  <si>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</si>
  <si>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</si>
  <si>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</si>
  <si>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</si>
  <si>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</si>
  <si>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</si>
  <si>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</si>
  <si>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</si>
  <si>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</si>
  <si>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</si>
  <si>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</si>
  <si>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</si>
  <si>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</si>
  <si>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</si>
  <si>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</si>
  <si>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</si>
  <si>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</si>
  <si>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</si>
  <si>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</si>
  <si>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</si>
  <si>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</si>
  <si>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</si>
  <si>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</si>
  <si>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</si>
  <si>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</si>
  <si>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</si>
  <si>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</si>
  <si>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</si>
  <si>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</si>
  <si>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</si>
  <si>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</si>
  <si>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</si>
  <si>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</si>
  <si>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</si>
  <si>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</si>
  <si>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</si>
  <si>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</si>
  <si>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</si>
  <si>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</si>
  <si>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</si>
  <si>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</si>
  <si>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</si>
  <si>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</si>
  <si>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</si>
  <si>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</si>
  <si>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</si>
  <si>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</si>
  <si>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</si>
  <si>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</si>
  <si>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</si>
  <si>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</si>
  <si>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</si>
  <si>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</si>
  <si>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</si>
  <si>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</si>
  <si>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</si>
  <si>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</si>
  <si>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</si>
  <si>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</si>
  <si>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</si>
  <si>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Budget</t>
  </si>
  <si>
    <t>Count of Title</t>
  </si>
  <si>
    <t>Sum of Gross Revenue</t>
  </si>
  <si>
    <t xml:space="preserve"> Gross Revenue</t>
  </si>
  <si>
    <t>Years (Release Date)</t>
  </si>
  <si>
    <t>(Multiple Items)</t>
  </si>
  <si>
    <t>Average of IMDb Score (1-10)</t>
  </si>
  <si>
    <t>2013</t>
  </si>
  <si>
    <t>2014</t>
  </si>
  <si>
    <t>Sum of Sum of  Likes</t>
  </si>
  <si>
    <t>Likes By Title  Count</t>
  </si>
  <si>
    <t>Column Labels</t>
  </si>
  <si>
    <t>2011</t>
  </si>
  <si>
    <t>(blank)</t>
  </si>
  <si>
    <t xml:space="preserve">Sum of Profit </t>
  </si>
  <si>
    <t>Sum of Profit Margin</t>
  </si>
  <si>
    <t>Probable Insights of IMDB Datasets</t>
  </si>
  <si>
    <t>PART -1</t>
  </si>
  <si>
    <t>PART - 2</t>
  </si>
  <si>
    <t>PART 3</t>
  </si>
  <si>
    <t>PART - 4</t>
  </si>
  <si>
    <t>PART - 5</t>
  </si>
  <si>
    <t>IMDB DASHBOARDS</t>
  </si>
  <si>
    <t xml:space="preserve">                                                                                                                                                                                                                                                                                                                                   -By Payel Ghosh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</si>
</sst>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
    <numFmt numFmtId="166" formatCode="yyyy"/>
    <numFmt numFmtId="167" formatCode="0.0"/>
  </numFmts>
  <fonts count="6" x14ac:knownFonts="1">
    <font>
      <sz val="11"/>
      <color theme="1"/>
      <name val="Calibri"/>
      <family val="2"/>
      <scheme val="minor"/>
    </font>
    <font>
      <b/>
      <sz val="11"/>
      <color theme="1"/>
      <name val="Calibri"/>
      <family val="2"/>
      <scheme val="minor"/>
    </font>
    <font>
      <b/>
      <sz val="24"/>
      <color theme="1"/>
      <name val="Calibri"/>
      <family val="2"/>
      <scheme val="minor"/>
    </font>
    <font>
      <b/>
      <sz val="12"/>
      <color theme="1"/>
      <name val="Calibri"/>
      <family val="2"/>
      <scheme val="minor"/>
    </font>
    <font>
      <b/>
      <sz val="22"/>
      <color theme="1"/>
      <name val="Calibri"/>
      <family val="2"/>
      <scheme val="minor"/>
    </font>
    <font>
      <b/>
      <sz val="28"/>
      <color theme="1"/>
      <name val="Calibri"/>
      <family val="2"/>
      <scheme val="minor"/>
    </font>
  </fonts>
  <fills count="11">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99FFCC"/>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FFC000"/>
        <bgColor indexed="64"/>
      </patternFill>
    </fill>
    <fill>
      <patternFill patternType="solid">
        <fgColor theme="0"/>
        <bgColor indexed="64"/>
      </patternFill>
    </fill>
    <fill>
      <patternFill patternType="solid">
        <fgColor theme="7"/>
        <bgColor indexed="64"/>
      </patternFill>
    </fill>
    <fill>
      <patternFill patternType="solid">
        <fgColor theme="5"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8">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Alignment="1">
      <alignment horizontal="left" indent="1"/>
    </xf>
    <xf numFmtId="164" fontId="0" fillId="0" borderId="0" xfId="0" applyNumberFormat="1"/>
    <xf numFmtId="165" fontId="0" fillId="0" borderId="0" xfId="0" applyNumberFormat="1"/>
    <xf numFmtId="1" fontId="0" fillId="0" borderId="0" xfId="0" applyNumberFormat="1"/>
    <xf numFmtId="2" fontId="0" fillId="0" borderId="0" xfId="0" applyNumberFormat="1"/>
    <xf numFmtId="167" fontId="0" fillId="0" borderId="0" xfId="0" applyNumberFormat="1"/>
    <xf numFmtId="10" fontId="0" fillId="0" borderId="0" xfId="0" applyNumberFormat="1"/>
    <xf numFmtId="0" fontId="0" fillId="4" borderId="0" xfId="0" applyFill="1"/>
    <xf numFmtId="1" fontId="1" fillId="4" borderId="0" xfId="0" applyNumberFormat="1" applyFont="1" applyFill="1"/>
    <xf numFmtId="0" fontId="0" fillId="5" borderId="0" xfId="0" applyFill="1" applyAlignment="1">
      <alignment horizontal="left"/>
    </xf>
    <xf numFmtId="0" fontId="0" fillId="6" borderId="0" xfId="0" applyFill="1" applyAlignment="1">
      <alignment horizontal="left"/>
    </xf>
    <xf numFmtId="0" fontId="2" fillId="7" borderId="0" xfId="0" applyFont="1" applyFill="1" applyAlignment="1">
      <alignment horizontal="center"/>
    </xf>
    <xf numFmtId="0" fontId="0" fillId="8" borderId="0" xfId="0" applyFill="1"/>
    <xf numFmtId="0" fontId="4" fillId="6" borderId="0" xfId="0" applyFont="1" applyFill="1"/>
    <xf numFmtId="0" fontId="5" fillId="9" borderId="1" xfId="0" applyFont="1" applyFill="1" applyBorder="1" applyAlignment="1">
      <alignment horizontal="center"/>
    </xf>
    <xf numFmtId="0" fontId="3" fillId="10" borderId="1" xfId="0" applyFont="1" applyFill="1" applyBorder="1"/>
    <xf numFmtId="0" fontId="0" fillId="0" borderId="0" xfId="0" applyBorder="1"/>
    <xf numFmtId="0" fontId="0" fillId="0" borderId="0" xfId="0" applyNumberFormat="1"/>
    <xf numFmtId="0" fontId="0" fillId="5" borderId="0" xfId="0" applyNumberFormat="1" applyFill="1"/>
    <xf numFmtId="0" fontId="0" fillId="6" borderId="0" xfId="0" applyNumberFormat="1" applyFill="1"/>
  </cellXfs>
  <cellStyles count="1">
    <cellStyle name="Normal" xfId="0" builtinId="0"/>
  </cellStyles>
  <dxfs count="53">
    <dxf>
      <fill>
        <patternFill patternType="solid">
          <bgColor theme="5" tint="0.39997558519241921"/>
        </patternFill>
      </fill>
    </dxf>
    <dxf>
      <fill>
        <patternFill patternType="solid">
          <bgColor theme="5" tint="0.39997558519241921"/>
        </patternFill>
      </fill>
    </dxf>
    <dxf>
      <fill>
        <patternFill patternType="solid">
          <bgColor theme="7"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color theme="0"/>
      </font>
    </dxf>
    <dxf>
      <fill>
        <patternFill patternType="solid">
          <bgColor rgb="FF99FFCC"/>
        </patternFill>
      </fill>
    </dxf>
    <dxf>
      <fill>
        <patternFill>
          <bgColor rgb="FF99FFCC"/>
        </patternFill>
      </fill>
    </dxf>
    <dxf>
      <fill>
        <patternFill patternType="solid">
          <bgColor rgb="FF99FFCC"/>
        </patternFill>
      </fill>
    </dxf>
    <dxf>
      <fill>
        <patternFill>
          <bgColor rgb="FF99FFCC"/>
        </patternFill>
      </fill>
    </dxf>
    <dxf>
      <fill>
        <patternFill patternType="solid">
          <bgColor rgb="FF99FFCC"/>
        </patternFill>
      </fill>
    </dxf>
    <dxf>
      <fill>
        <patternFill>
          <bgColor rgb="FF99FFCC"/>
        </patternFill>
      </fill>
    </dxf>
    <dxf>
      <fill>
        <patternFill patternType="solid">
          <bgColor rgb="FF99FFCC"/>
        </patternFill>
      </fill>
    </dxf>
    <dxf>
      <fill>
        <patternFill>
          <bgColor rgb="FF99FFCC"/>
        </patternFill>
      </fill>
    </dxf>
    <dxf>
      <fill>
        <patternFill patternType="solid">
          <bgColor rgb="FF99FFCC"/>
        </patternFill>
      </fill>
    </dxf>
    <dxf>
      <fill>
        <patternFill>
          <bgColor rgb="FF99FFCC"/>
        </patternFill>
      </fill>
    </dxf>
    <dxf>
      <fill>
        <patternFill patternType="solid">
          <bgColor rgb="FF99FFCC"/>
        </patternFill>
      </fill>
    </dxf>
    <dxf>
      <fill>
        <patternFill>
          <bgColor rgb="FF99FFCC"/>
        </patternFill>
      </fill>
    </dxf>
    <dxf>
      <fill>
        <patternFill patternType="solid">
          <bgColor theme="7" tint="0.39997558519241921"/>
        </patternFill>
      </fill>
    </dxf>
    <dxf>
      <fill>
        <patternFill patternType="solid">
          <bgColor rgb="FF99FFCC"/>
        </patternFill>
      </fill>
    </dxf>
    <dxf>
      <fill>
        <patternFill>
          <bgColor rgb="FF99FFCC"/>
        </patternFill>
      </fill>
    </dxf>
    <dxf>
      <fill>
        <patternFill patternType="solid">
          <bgColor rgb="FF99FFCC"/>
        </patternFill>
      </fill>
    </dxf>
    <dxf>
      <fill>
        <patternFill>
          <bgColor rgb="FF99FFCC"/>
        </patternFill>
      </fill>
    </dxf>
    <dxf>
      <fill>
        <patternFill patternType="solid">
          <bgColor rgb="FF99FFCC"/>
        </patternFill>
      </fill>
    </dxf>
    <dxf>
      <fill>
        <patternFill>
          <bgColor rgb="FF99FFCC"/>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bgColor rgb="FF99FFCC"/>
        </patternFill>
      </fill>
    </dxf>
    <dxf>
      <fill>
        <patternFill patternType="solid">
          <bgColor rgb="FF99FFCC"/>
        </patternFill>
      </fill>
    </dxf>
    <dxf>
      <fill>
        <patternFill>
          <bgColor rgb="FF99FFCC"/>
        </patternFill>
      </fill>
    </dxf>
    <dxf>
      <fill>
        <patternFill patternType="solid">
          <bgColor rgb="FF99FFCC"/>
        </patternFill>
      </fill>
    </dxf>
    <dxf>
      <fill>
        <patternFill>
          <bgColor rgb="FF99FFCC"/>
        </patternFill>
      </fill>
    </dxf>
    <dxf>
      <fill>
        <patternFill patternType="solid">
          <bgColor rgb="FF99FFCC"/>
        </patternFill>
      </fill>
    </dxf>
    <dxf>
      <numFmt numFmtId="164" formatCode="&quot;$&quot;#,##0"/>
    </dxf>
    <dxf>
      <numFmt numFmtId="165" formatCode=";;;"/>
    </dxf>
    <dxf>
      <numFmt numFmtId="0" formatCode="General"/>
    </dxf>
  </dxfs>
  <tableStyles count="0" defaultTableStyle="TableStyleMedium2" defaultPivotStyle="PivotStyleLight16"/>
  <colors>
    <mruColors>
      <color rgb="FF99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3.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[IMDB_DASHBOARD_PAYEL_GHOSH.xlsx]2.3!PivotTable8</c:name>
    <c:fmtId val="11"/>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FFC000"/>
          </a:solid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FFC000"/>
          </a:solidFill>
          <a:ln w="9525" cap="flat" cmpd="sng" algn="ctr">
            <a:solidFill>
              <a:schemeClr val="accent1"/>
            </a:solidFill>
            <a:miter lim="800000"/>
          </a:ln>
          <a:effectLst>
            <a:glow rad="63500">
              <a:schemeClr val="accent1">
                <a:satMod val="175000"/>
                <a:alpha val="25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C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'2.3'!$B$3</c:f>
              <c:strCache>
                <c:ptCount val="1"/>
                <c:pt idx="0">
                  <c:v>Total</c:v>
                </c:pt>
              </c:strCache>
            </c:strRef>
          </c:tx>
          <c:spPr>
            <a:solidFill>
              <a:srgbClr val="FFC000"/>
            </a:solidFill>
            <a:ln w="9525" cap="flat" cmpd="sng" algn="ctr">
              <a:solidFill>
                <a:schemeClr val="accent1"/>
              </a:solidFill>
              <a:miter lim="800000"/>
            </a:ln>
            <a:effectLst>
              <a:glow rad="63500">
                <a:schemeClr val="accent1">
                  <a:satMod val="175000"/>
                  <a:alpha val="25000"/>
                </a:schemeClr>
              </a:glow>
            </a:effectLst>
          </c:spPr>
          <c:invertIfNegative val="0"/>
          <c:cat>
            <c:strRef>
              <c:f>'2.3'!$A$4:$A$20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'2.3'!$B$4:$B$20</c:f>
              <c:numCache>
                <c:formatCode>"$"#,##0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AA06-470D-B811-BD85F105E961}"/>
            </c:ext>
          </c:extLst>
        </c:ser>
        <c:dLbls>
          <c:showLegendKey val="0"/>
          <c:showVal val="0"/>
          <c:showCatName val="0"/>
          <c:showSerName val="0"/>
          <c:showPercent val="0"/>
          <c:showBubbleSize val="0"/>
        </c:dLbls>
        <c:gapWidth val="315"/>
        <c:overlap val="-40"/>
        <c:axId val="1294253199"/>
        <c:axId val="2020229823"/>
      </c:barChart>
      <c:catAx>
        <c:axId val="12942531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20229823"/>
        <c:crosses val="autoZero"/>
        <c:auto val="1"/>
        <c:lblAlgn val="ctr"/>
        <c:lblOffset val="100"/>
        <c:noMultiLvlLbl val="0"/>
      </c:catAx>
      <c:valAx>
        <c:axId val="2020229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425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[IMDB_DASHBOARD_PAYEL_GHOSH.xlsx]3.3!PivotTable2</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51 TITLES REVENUE</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'3.3'!$B$3</c:f>
              <c:strCache>
                <c:ptCount val="1"/>
                <c:pt idx="0">
                  <c:v>Total</c:v>
                </c:pt>
              </c:strCache>
            </c:strRef>
          </c:tx>
          <c:spPr>
            <a:solidFill>
              <a:schemeClr val="accent4">
                <a:lumMod val="60000"/>
                <a:lumOff val="40000"/>
              </a:schemeClr>
            </a:solidFill>
            <a:ln w="9525" cap="flat" cmpd="sng" algn="ctr">
              <a:solidFill>
                <a:schemeClr val="accent1"/>
              </a:solidFill>
              <a:miter lim="800000"/>
            </a:ln>
            <a:effectLst>
              <a:glow rad="63500">
                <a:schemeClr val="accent1">
                  <a:satMod val="175000"/>
                  <a:alpha val="25000"/>
                </a:schemeClr>
              </a:glow>
            </a:effectLst>
          </c:spPr>
          <c:invertIfNegative val="0"/>
          <c:cat>
            <c:strRef>
              <c:f>'3.3'!$A$4:$A$55</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'3.3'!$B$4:$B$55</c:f>
              <c:numCache>
                <c:formatCode>"$"#,##0</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5A1C-46B0-95B7-E8206520CCF7}"/>
            </c:ext>
          </c:extLst>
        </c:ser>
        <c:dLbls>
          <c:showLegendKey val="0"/>
          <c:showVal val="0"/>
          <c:showCatName val="0"/>
          <c:showSerName val="0"/>
          <c:showPercent val="0"/>
          <c:showBubbleSize val="0"/>
        </c:dLbls>
        <c:gapWidth val="182"/>
        <c:overlap val="-50"/>
        <c:axId val="637004224"/>
        <c:axId val="754836688"/>
      </c:barChart>
      <c:catAx>
        <c:axId val="63700422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54836688"/>
        <c:crosses val="autoZero"/>
        <c:auto val="1"/>
        <c:lblAlgn val="ctr"/>
        <c:lblOffset val="100"/>
        <c:noMultiLvlLbl val="0"/>
      </c:catAx>
      <c:valAx>
        <c:axId val="7548366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3700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[IMDB_DASHBOARD_PAYEL_GHOSH.xlsx]4.4!PivotTable1</c:name>
    <c:fmtId val="17"/>
  </c:pivotSource>
  <c:chart>
    <c:autoTitleDeleted val="0"/>
    <c:pivotFmts>
      <c:pivotFmt>
        <c:idx val="0"/>
        <c:spPr>
          <a:solidFill>
            <a:schemeClr val="accent4">
              <a:lumMod val="60000"/>
              <a:lumOff val="40000"/>
            </a:schemeClr>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solidFill>
            <a:schemeClr val="accent4">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'4.4'!$B$3</c:f>
              <c:strCache>
                <c:ptCount val="1"/>
                <c:pt idx="0">
                  <c:v>Sum of Profit </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'4.4'!$A$4:$A$13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'4.4'!$B$4:$B$13</c:f>
              <c:numCache>
                <c:formatCode>General</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E675-4C78-AC46-4DAB3F510E69}"/>
            </c:ext>
          </c:extLst>
        </c:ser>
        <c:dLbls>
          <c:showLegendKey val="0"/>
          <c:showVal val="0"/>
          <c:showCatName val="0"/>
          <c:showSerName val="0"/>
          <c:showPercent val="0"/>
          <c:showBubbleSize val="0"/>
        </c:dLbls>
        <c:gapWidth val="269"/>
        <c:overlap val="-27"/>
        <c:axId val="1681312175"/>
        <c:axId val="1645802255"/>
      </c:barChart>
      <c:lineChart>
        <c:grouping val="stacked"/>
        <c:varyColors val="0"/>
        <c:ser>
          <c:idx val="1"/>
          <c:order val="1"/>
          <c:tx>
            <c:strRef>
              <c:f>'4.4'!$C$3</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'4.4'!$A$4:$A$13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'4.4'!$C$4:$C$13</c:f>
              <c:numCache>
                <c:formatCode>General</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smooth val="0"/>
          <c:extLst>
            <c:ext xmlns:c16="http://schemas.microsoft.com/office/drawing/2014/chart" uri="{C3380CC4-5D6E-409C-BE32-E72D297353CC}">
              <c16:uniqueId val="{00000001-E675-4C78-AC46-4DAB3F510E69}"/>
            </c:ext>
          </c:extLst>
        </c:ser>
        <c:dLbls>
          <c:showLegendKey val="0"/>
          <c:showVal val="0"/>
          <c:showCatName val="0"/>
          <c:showSerName val="0"/>
          <c:showPercent val="0"/>
          <c:showBubbleSize val="0"/>
        </c:dLbls>
        <c:marker val="1"/>
        <c:smooth val="0"/>
        <c:axId val="1681324175"/>
        <c:axId val="1645801263"/>
      </c:lineChart>
      <c:catAx>
        <c:axId val="1681312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5802255"/>
        <c:crosses val="autoZero"/>
        <c:auto val="1"/>
        <c:lblAlgn val="ctr"/>
        <c:lblOffset val="100"/>
        <c:noMultiLvlLbl val="0"/>
      </c:catAx>
      <c:valAx>
        <c:axId val="16458022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1312175"/>
        <c:crosses val="autoZero"/>
        <c:crossBetween val="between"/>
      </c:valAx>
      <c:valAx>
        <c:axId val="164580126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1324175"/>
        <c:crosses val="max"/>
        <c:crossBetween val="between"/>
      </c:valAx>
      <c:catAx>
        <c:axId val="1681324175"/>
        <c:scaling>
          <c:orientation val="minMax"/>
        </c:scaling>
        <c:delete val="1"/>
        <c:axPos val="b"/>
        <c:numFmt formatCode="General" sourceLinked="1"/>
        <c:majorTickMark val="none"/>
        <c:minorTickMark val="none"/>
        <c:tickLblPos val="nextTo"/>
        <c:crossAx val="16458012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[IMDB_DASHBOARD_PAYEL_GHOSH.xlsx]5.1!PivotTable4</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by Title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58092738407699"/>
          <c:y val="0.27921077573636627"/>
          <c:w val="0.77378937007874016"/>
          <c:h val="0.32315944881889763"/>
        </c:manualLayout>
      </c:layout>
      <c:barChart>
        <c:barDir val="col"/>
        <c:grouping val="clustered"/>
        <c:varyColors val="0"/>
        <c:ser>
          <c:idx val="0"/>
          <c:order val="0"/>
          <c:tx>
            <c:strRef>
              <c:f>'5.1'!$B$3</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'5.1'!$A$4:$A$50</c:f>
              <c:strCache>
                <c:ptCount val="46"/>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Brazil</c:v>
                </c:pt>
                <c:pt idx="18">
                  <c:v>Thailand</c:v>
                </c:pt>
                <c:pt idx="19">
                  <c:v>Iran</c:v>
                </c:pt>
                <c:pt idx="20">
                  <c:v>Norway</c:v>
                </c:pt>
                <c:pt idx="21">
                  <c:v>Russia</c:v>
                </c:pt>
                <c:pt idx="22">
                  <c:v>Argentina</c:v>
                </c:pt>
                <c:pt idx="23">
                  <c:v>South Africa</c:v>
                </c:pt>
                <c:pt idx="24">
                  <c:v>Israel</c:v>
                </c:pt>
                <c:pt idx="25">
                  <c:v>Czech Republic</c:v>
                </c:pt>
                <c:pt idx="26">
                  <c:v>Netherlands</c:v>
                </c:pt>
                <c:pt idx="27">
                  <c:v>Hungary</c:v>
                </c:pt>
                <c:pt idx="28">
                  <c:v>Taiwan</c:v>
                </c:pt>
                <c:pt idx="29">
                  <c:v>Romania</c:v>
                </c:pt>
                <c:pt idx="30">
                  <c:v>Belgium</c:v>
                </c:pt>
                <c:pt idx="31">
                  <c:v>Iceland</c:v>
                </c:pt>
                <c:pt idx="32">
                  <c:v>Georgia</c:v>
                </c:pt>
                <c:pt idx="33">
                  <c:v>Aruba</c:v>
                </c:pt>
                <c:pt idx="34">
                  <c:v>Colombia</c:v>
                </c:pt>
                <c:pt idx="35">
                  <c:v>Philippines</c:v>
                </c:pt>
                <c:pt idx="36">
                  <c:v>West Germany</c:v>
                </c:pt>
                <c:pt idx="37">
                  <c:v>Poland</c:v>
                </c:pt>
                <c:pt idx="38">
                  <c:v>Sweden</c:v>
                </c:pt>
                <c:pt idx="39">
                  <c:v>Afghanistan</c:v>
                </c:pt>
                <c:pt idx="40">
                  <c:v>Indonesia</c:v>
                </c:pt>
                <c:pt idx="41">
                  <c:v>New Line</c:v>
                </c:pt>
                <c:pt idx="42">
                  <c:v>Chile</c:v>
                </c:pt>
                <c:pt idx="43">
                  <c:v>Finland</c:v>
                </c:pt>
                <c:pt idx="44">
                  <c:v>Peru</c:v>
                </c:pt>
                <c:pt idx="45">
                  <c:v>Official site</c:v>
                </c:pt>
              </c:strCache>
            </c:strRef>
          </c:cat>
          <c:val>
            <c:numRef>
              <c:f>'5.1'!$B$4:$B$50</c:f>
              <c:numCache>
                <c:formatCode>General</c:formatCode>
                <c:ptCount val="46"/>
                <c:pt idx="0">
                  <c:v>2944</c:v>
                </c:pt>
                <c:pt idx="1">
                  <c:v>304</c:v>
                </c:pt>
                <c:pt idx="2">
                  <c:v>104</c:v>
                </c:pt>
                <c:pt idx="3">
                  <c:v>79</c:v>
                </c:pt>
                <c:pt idx="4">
                  <c:v>63</c:v>
                </c:pt>
                <c:pt idx="5">
                  <c:v>39</c:v>
                </c:pt>
                <c:pt idx="6">
                  <c:v>22</c:v>
                </c:pt>
                <c:pt idx="7">
                  <c:v>16</c:v>
                </c:pt>
                <c:pt idx="8">
                  <c:v>14</c:v>
                </c:pt>
                <c:pt idx="9">
                  <c:v>14</c:v>
                </c:pt>
                <c:pt idx="10">
                  <c:v>13</c:v>
                </c:pt>
                <c:pt idx="11">
                  <c:v>11</c:v>
                </c:pt>
                <c:pt idx="12">
                  <c:v>10</c:v>
                </c:pt>
                <c:pt idx="13">
                  <c:v>9</c:v>
                </c:pt>
                <c:pt idx="14">
                  <c:v>9</c:v>
                </c:pt>
                <c:pt idx="15">
                  <c:v>8</c:v>
                </c:pt>
                <c:pt idx="16">
                  <c:v>7</c:v>
                </c:pt>
                <c:pt idx="17">
                  <c:v>5</c:v>
                </c:pt>
                <c:pt idx="18">
                  <c:v>4</c:v>
                </c:pt>
                <c:pt idx="19">
                  <c:v>4</c:v>
                </c:pt>
                <c:pt idx="20">
                  <c:v>4</c:v>
                </c:pt>
                <c:pt idx="21">
                  <c:v>3</c:v>
                </c:pt>
                <c:pt idx="22">
                  <c:v>3</c:v>
                </c:pt>
                <c:pt idx="23">
                  <c:v>3</c:v>
                </c:pt>
                <c:pt idx="24">
                  <c:v>3</c:v>
                </c:pt>
                <c:pt idx="25">
                  <c:v>3</c:v>
                </c:pt>
                <c:pt idx="26">
                  <c:v>3</c:v>
                </c:pt>
                <c:pt idx="27">
                  <c:v>2</c:v>
                </c:pt>
                <c:pt idx="28">
                  <c:v>2</c:v>
                </c:pt>
                <c:pt idx="29">
                  <c:v>2</c:v>
                </c:pt>
                <c:pt idx="30">
                  <c:v>2</c:v>
                </c:pt>
                <c:pt idx="31">
                  <c:v>2</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0-09D0-4776-9EBE-2A42198FCB56}"/>
            </c:ext>
          </c:extLst>
        </c:ser>
        <c:dLbls>
          <c:showLegendKey val="0"/>
          <c:showVal val="0"/>
          <c:showCatName val="0"/>
          <c:showSerName val="0"/>
          <c:showPercent val="0"/>
          <c:showBubbleSize val="0"/>
        </c:dLbls>
        <c:gapWidth val="100"/>
        <c:overlap val="-24"/>
        <c:axId val="911167711"/>
        <c:axId val="481264463"/>
      </c:barChart>
      <c:catAx>
        <c:axId val="911167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264463"/>
        <c:crosses val="autoZero"/>
        <c:auto val="1"/>
        <c:lblAlgn val="ctr"/>
        <c:lblOffset val="100"/>
        <c:noMultiLvlLbl val="0"/>
      </c:catAx>
      <c:valAx>
        <c:axId val="4812644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16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[IMDB_DASHBOARD_PAYEL_GHOSH.xlsx]4.5!PivotTable3</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baseline="0">
                <a:solidFill>
                  <a:schemeClr val="bg1"/>
                </a:solidFill>
              </a:rPr>
              <a:t>CASTE DIRECTOR DATA</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'4.5'!$B$3</c:f>
              <c:strCache>
                <c:ptCount val="1"/>
                <c:pt idx="0">
                  <c:v>Sum of Sum of  Likes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'4.5'!$A$4:$A$20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'4.5'!$B$4:$B$20</c:f>
              <c:numCache>
                <c:formatCode>0</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0947-4B41-BEEC-F186D0662902}"/>
            </c:ext>
          </c:extLst>
        </c:ser>
        <c:dLbls>
          <c:showLegendKey val="0"/>
          <c:showVal val="0"/>
          <c:showCatName val="0"/>
          <c:showSerName val="0"/>
          <c:showPercent val="0"/>
          <c:showBubbleSize val="0"/>
        </c:dLbls>
        <c:gapWidth val="219"/>
        <c:axId val="1588437231"/>
        <c:axId val="1645800271"/>
      </c:barChart>
      <c:lineChart>
        <c:grouping val="stacked"/>
        <c:varyColors val="0"/>
        <c:ser>
          <c:idx val="1"/>
          <c:order val="1"/>
          <c:tx>
            <c:strRef>
              <c:f>'4.5'!$C$3</c:f>
              <c:strCache>
                <c:ptCount val="1"/>
                <c:pt idx="0">
                  <c:v>Count of Title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solidFill>
                <a:round/>
              </a:ln>
              <a:effectLst>
                <a:outerShdw blurRad="57150" dist="19050" dir="5400000" algn="ctr" rotWithShape="0">
                  <a:srgbClr val="000000">
                    <a:alpha val="63000"/>
                  </a:srgbClr>
                </a:outerShdw>
              </a:effectLst>
            </c:spPr>
          </c:marker>
          <c:cat>
            <c:strRef>
              <c:f>'4.5'!$A$4:$A$20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'4.5'!$C$4:$C$20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smooth val="0"/>
          <c:extLst>
            <c:ext xmlns:c16="http://schemas.microsoft.com/office/drawing/2014/chart" uri="{C3380CC4-5D6E-409C-BE32-E72D297353CC}">
              <c16:uniqueId val="{00000001-0947-4B41-BEEC-F186D0662902}"/>
            </c:ext>
          </c:extLst>
        </c:ser>
        <c:dLbls>
          <c:showLegendKey val="0"/>
          <c:showVal val="0"/>
          <c:showCatName val="0"/>
          <c:showSerName val="0"/>
          <c:showPercent val="0"/>
          <c:showBubbleSize val="0"/>
        </c:dLbls>
        <c:marker val="1"/>
        <c:smooth val="0"/>
        <c:axId val="1588441071"/>
        <c:axId val="1539302751"/>
      </c:lineChart>
      <c:catAx>
        <c:axId val="1588441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9302751"/>
        <c:crosses val="autoZero"/>
        <c:auto val="1"/>
        <c:lblAlgn val="ctr"/>
        <c:lblOffset val="100"/>
        <c:noMultiLvlLbl val="0"/>
      </c:catAx>
      <c:valAx>
        <c:axId val="1539302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8441071"/>
        <c:crosses val="autoZero"/>
        <c:crossBetween val="between"/>
      </c:valAx>
      <c:valAx>
        <c:axId val="1645800271"/>
        <c:scaling>
          <c:orientation val="minMax"/>
        </c:scaling>
        <c:delete val="0"/>
        <c:axPos val="t"/>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8437231"/>
        <c:crosses val="max"/>
        <c:crossBetween val="between"/>
      </c:valAx>
      <c:catAx>
        <c:axId val="1588437231"/>
        <c:scaling>
          <c:orientation val="minMax"/>
        </c:scaling>
        <c:delete val="1"/>
        <c:axPos val="l"/>
        <c:numFmt formatCode="General" sourceLinked="1"/>
        <c:majorTickMark val="none"/>
        <c:minorTickMark val="none"/>
        <c:tickLblPos val="nextTo"/>
        <c:crossAx val="16458002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[IMDB_DASHBOARD_PAYEL_GHOSH.xlsx]5.3!PivotTable6</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'5.3'!$B$3</c:f>
              <c:strCache>
                <c:ptCount val="1"/>
                <c:pt idx="0">
                  <c:v>Total</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'5.3'!$A$4:$A$13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'5.3'!$B$4:$B$13</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41DD-4C2E-8CFE-51B325C754CC}"/>
            </c:ext>
          </c:extLst>
        </c:ser>
        <c:dLbls>
          <c:showLegendKey val="0"/>
          <c:showVal val="0"/>
          <c:showCatName val="0"/>
          <c:showSerName val="0"/>
          <c:showPercent val="0"/>
          <c:showBubbleSize val="0"/>
        </c:dLbls>
        <c:gapWidth val="115"/>
        <c:overlap val="-20"/>
        <c:axId val="1404986383"/>
        <c:axId val="1403127631"/>
      </c:barChart>
      <c:catAx>
        <c:axId val="14049863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3127631"/>
        <c:crosses val="autoZero"/>
        <c:auto val="1"/>
        <c:lblAlgn val="ctr"/>
        <c:lblOffset val="100"/>
        <c:noMultiLvlLbl val="0"/>
      </c:catAx>
      <c:valAx>
        <c:axId val="140312763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98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[IMDB_DASHBOARD_PAYEL_GHOSH.xlsx]5.4!PivotTable2</c:name>
    <c:fmtId val="1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solidFill>
            <a:schemeClr val="accent4">
              <a:lumMod val="60000"/>
              <a:lumOff val="40000"/>
            </a:schemeClr>
          </a:soli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solidFill>
            <a:schemeClr val="accent4">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8"/>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'5.4'!$C$3</c:f>
              <c:strCache>
                <c:ptCount val="1"/>
                <c:pt idx="0">
                  <c:v>Count of Title</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'5.4'!$A$4:$A$13</c:f>
              <c:strCache>
                <c:ptCount val="10"/>
                <c:pt idx="0">
                  <c:v>New Line</c:v>
                </c:pt>
                <c:pt idx="1">
                  <c:v>Official site</c:v>
                </c:pt>
                <c:pt idx="2">
                  <c:v>Georgia</c:v>
                </c:pt>
                <c:pt idx="3">
                  <c:v>Poland</c:v>
                </c:pt>
                <c:pt idx="4">
                  <c:v>Peru</c:v>
                </c:pt>
                <c:pt idx="5">
                  <c:v>Aruba</c:v>
                </c:pt>
                <c:pt idx="6">
                  <c:v>Philippines</c:v>
                </c:pt>
                <c:pt idx="7">
                  <c:v>Canada</c:v>
                </c:pt>
                <c:pt idx="8">
                  <c:v>Germany</c:v>
                </c:pt>
                <c:pt idx="9">
                  <c:v>USA</c:v>
                </c:pt>
              </c:strCache>
            </c:strRef>
          </c:cat>
          <c:val>
            <c:numRef>
              <c:f>'5.4'!$C$4:$C$13</c:f>
              <c:numCache>
                <c:formatCode>General</c:formatCode>
                <c:ptCount val="10"/>
                <c:pt idx="0">
                  <c:v>1</c:v>
                </c:pt>
                <c:pt idx="1">
                  <c:v>1</c:v>
                </c:pt>
                <c:pt idx="2">
                  <c:v>1</c:v>
                </c:pt>
                <c:pt idx="3">
                  <c:v>1</c:v>
                </c:pt>
                <c:pt idx="4">
                  <c:v>1</c:v>
                </c:pt>
                <c:pt idx="5">
                  <c:v>1</c:v>
                </c:pt>
                <c:pt idx="6">
                  <c:v>1</c:v>
                </c:pt>
                <c:pt idx="7">
                  <c:v>63</c:v>
                </c:pt>
                <c:pt idx="8">
                  <c:v>79</c:v>
                </c:pt>
                <c:pt idx="9">
                  <c:v>2944</c:v>
                </c:pt>
              </c:numCache>
            </c:numRef>
          </c:val>
          <c:extLst>
            <c:ext xmlns:c16="http://schemas.microsoft.com/office/drawing/2014/chart" uri="{C3380CC4-5D6E-409C-BE32-E72D297353CC}">
              <c16:uniqueId val="{00000000-6693-4133-A818-FD987B4AC632}"/>
            </c:ext>
          </c:extLst>
        </c:ser>
        <c:dLbls>
          <c:showLegendKey val="0"/>
          <c:showVal val="0"/>
          <c:showCatName val="0"/>
          <c:showSerName val="0"/>
          <c:showPercent val="0"/>
          <c:showBubbleSize val="0"/>
        </c:dLbls>
        <c:gapWidth val="219"/>
        <c:axId val="473806239"/>
        <c:axId val="776479791"/>
      </c:barChart>
      <c:lineChart>
        <c:grouping val="standard"/>
        <c:varyColors val="0"/>
        <c:ser>
          <c:idx val="0"/>
          <c:order val="0"/>
          <c:tx>
            <c:strRef>
              <c:f>'5.4'!$B$3</c:f>
              <c:strCache>
                <c:ptCount val="1"/>
                <c:pt idx="0">
                  <c:v>Average of IMDb Score (1-10)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6693-4133-A818-FD987B4AC632}"/>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6693-4133-A818-FD987B4AC632}"/>
              </c:ext>
            </c:extLst>
          </c:dPt>
          <c:cat>
            <c:strRef>
              <c:f>'5.4'!$A$4:$A$13</c:f>
              <c:strCache>
                <c:ptCount val="10"/>
                <c:pt idx="0">
                  <c:v>New Line</c:v>
                </c:pt>
                <c:pt idx="1">
                  <c:v>Official site</c:v>
                </c:pt>
                <c:pt idx="2">
                  <c:v>Georgia</c:v>
                </c:pt>
                <c:pt idx="3">
                  <c:v>Poland</c:v>
                </c:pt>
                <c:pt idx="4">
                  <c:v>Peru</c:v>
                </c:pt>
                <c:pt idx="5">
                  <c:v>Aruba</c:v>
                </c:pt>
                <c:pt idx="6">
                  <c:v>Philippines</c:v>
                </c:pt>
                <c:pt idx="7">
                  <c:v>Canada</c:v>
                </c:pt>
                <c:pt idx="8">
                  <c:v>Germany</c:v>
                </c:pt>
                <c:pt idx="9">
                  <c:v>USA</c:v>
                </c:pt>
              </c:strCache>
            </c:strRef>
          </c:cat>
          <c:val>
            <c:numRef>
              <c:f>'5.4'!$B$4:$B$13</c:f>
              <c:numCache>
                <c:formatCode>General</c:formatCode>
                <c:ptCount val="10"/>
                <c:pt idx="0">
                  <c:v>4.4000000000000004</c:v>
                </c:pt>
                <c:pt idx="1">
                  <c:v>6.3</c:v>
                </c:pt>
                <c:pt idx="2">
                  <c:v>5.6</c:v>
                </c:pt>
                <c:pt idx="3">
                  <c:v>5.0999999999999996</c:v>
                </c:pt>
                <c:pt idx="4">
                  <c:v>5.4</c:v>
                </c:pt>
                <c:pt idx="5">
                  <c:v>4.8</c:v>
                </c:pt>
                <c:pt idx="6">
                  <c:v>6.3</c:v>
                </c:pt>
                <c:pt idx="7">
                  <c:v>6.2206349206349207</c:v>
                </c:pt>
                <c:pt idx="8">
                  <c:v>6.2987341772151924</c:v>
                </c:pt>
                <c:pt idx="9">
                  <c:v>6.3886888586956614</c:v>
                </c:pt>
              </c:numCache>
            </c:numRef>
          </c:val>
          <c:smooth val="0"/>
          <c:extLst>
            <c:ext xmlns:c16="http://schemas.microsoft.com/office/drawing/2014/chart" uri="{C3380CC4-5D6E-409C-BE32-E72D297353CC}">
              <c16:uniqueId val="{00000003-6693-4133-A818-FD987B4AC632}"/>
            </c:ext>
          </c:extLst>
        </c:ser>
        <c:dLbls>
          <c:showLegendKey val="0"/>
          <c:showVal val="0"/>
          <c:showCatName val="0"/>
          <c:showSerName val="0"/>
          <c:showPercent val="0"/>
          <c:showBubbleSize val="0"/>
        </c:dLbls>
        <c:marker val="1"/>
        <c:smooth val="0"/>
        <c:axId val="473811039"/>
        <c:axId val="801668079"/>
      </c:lineChart>
      <c:catAx>
        <c:axId val="473806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479791"/>
        <c:crosses val="autoZero"/>
        <c:auto val="1"/>
        <c:lblAlgn val="ctr"/>
        <c:lblOffset val="100"/>
        <c:noMultiLvlLbl val="0"/>
      </c:catAx>
      <c:valAx>
        <c:axId val="776479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806239"/>
        <c:crosses val="autoZero"/>
        <c:crossBetween val="between"/>
      </c:valAx>
      <c:valAx>
        <c:axId val="80166807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811039"/>
        <c:crosses val="max"/>
        <c:crossBetween val="between"/>
      </c:valAx>
      <c:catAx>
        <c:axId val="473811039"/>
        <c:scaling>
          <c:orientation val="minMax"/>
        </c:scaling>
        <c:delete val="1"/>
        <c:axPos val="b"/>
        <c:numFmt formatCode="General" sourceLinked="1"/>
        <c:majorTickMark val="none"/>
        <c:minorTickMark val="none"/>
        <c:tickLblPos val="nextTo"/>
        <c:crossAx val="801668079"/>
        <c:crosses val="autoZero"/>
        <c:auto val="1"/>
        <c:lblAlgn val="ctr"/>
        <c:lblOffset val="100"/>
        <c:noMultiLvlLbl val="0"/>
      </c:catAx>
      <c:spPr>
        <a:noFill/>
        <a:ln>
          <a:noFill/>
        </a:ln>
        <a:effectLst/>
      </c:spPr>
    </c:plotArea>
    <c:legend>
      <c:legendPos val="r"/>
      <c:layout>
        <c:manualLayout>
          <c:xMode val="edge"/>
          <c:yMode val="edge"/>
          <c:x val="0.67655550409140031"/>
          <c:y val="4.7345694691387666E-4"/>
          <c:w val="0.29141582197622784"/>
          <c:h val="0.18205039132551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[IMDB_DASHBOARD_PAYEL_GHOSH.xlsx]5.5&amp;5.6!PivotTable3</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7878871391076115"/>
          <c:y val="0.26791447944006996"/>
          <c:w val="0.41147353455818025"/>
          <c:h val="0.68578922426363376"/>
        </c:manualLayout>
      </c:layout>
      <c:pieChart>
        <c:varyColors val="1"/>
        <c:ser>
          <c:idx val="0"/>
          <c:order val="0"/>
          <c:tx>
            <c:strRef>
              <c:f>'5.5&amp;5.6'!$B$3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298-4024-A0DB-2E4E0692D17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298-4024-A0DB-2E4E0692D17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298-4024-A0DB-2E4E0692D17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298-4024-A0DB-2E4E0692D17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298-4024-A0DB-2E4E0692D174}"/>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A298-4024-A0DB-2E4E0692D174}"/>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A298-4024-A0DB-2E4E0692D174}"/>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A298-4024-A0DB-2E4E0692D174}"/>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A298-4024-A0DB-2E4E0692D174}"/>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A298-4024-A0DB-2E4E0692D174}"/>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A298-4024-A0DB-2E4E0692D174}"/>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A298-4024-A0DB-2E4E0692D17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'5.5&amp;5.6'!$A$4:$A$15</c:f>
              <c:strCache>
                <c:ptCount val="12"/>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Mystery</c:v>
                </c:pt>
              </c:strCache>
            </c:strRef>
          </c:cat>
          <c:val>
            <c:numRef>
              <c:f>'5.5&amp;5.6'!$B$4:$B$15</c:f>
              <c:numCache>
                <c:formatCode>"$"#,##0</c:formatCode>
                <c:ptCount val="12"/>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779465000</c:v>
                </c:pt>
              </c:numCache>
            </c:numRef>
          </c:val>
          <c:extLst>
            <c:ext xmlns:c16="http://schemas.microsoft.com/office/drawing/2014/chart" uri="{C3380CC4-5D6E-409C-BE32-E72D297353CC}">
              <c16:uniqueId val="{00000018-A298-4024-A0DB-2E4E0692D17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[IMDB_DASHBOARD_PAYEL_GHOSH.xlsx]1.1!PivotTable2</c:name>
    <c:fmtId val="22"/>
  </c:pivotSource>
  <c:chart>
    <c:autoTitleDeleted val="0"/>
    <c:pivotFmts>
      <c:pivotFmt>
        <c:idx val="0"/>
        <c:spPr>
          <a:solidFill>
            <a:schemeClr val="accent5">
              <a:lumMod val="60000"/>
              <a:lumOff val="40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'1.1'!$B$4:$B$6</c:f>
              <c:strCache>
                <c:ptCount val="1"/>
                <c:pt idx="0">
                  <c:v>English - Sum of Budget</c:v>
                </c:pt>
              </c:strCache>
            </c:strRef>
          </c:tx>
          <c:spPr>
            <a:solidFill>
              <a:schemeClr val="accent5">
                <a:lumMod val="60000"/>
                <a:lumOff val="40000"/>
              </a:schemeClr>
            </a:solidFill>
            <a:ln w="9525" cap="flat" cmpd="sng" algn="ctr">
              <a:solidFill>
                <a:schemeClr val="accent1"/>
              </a:solidFill>
              <a:miter lim="800000"/>
            </a:ln>
            <a:effectLst>
              <a:glow rad="63500">
                <a:schemeClr val="accent1">
                  <a:satMod val="175000"/>
                  <a:alpha val="25000"/>
                </a:schemeClr>
              </a:glow>
            </a:effectLst>
          </c:spPr>
          <c:invertIfNegative val="0"/>
          <c:cat>
            <c:multiLvlStrRef>
              <c:f>'1.1'!$A$7:$A$12</c:f>
              <c:multiLvlStrCache>
                <c:ptCount val="5"/>
                <c:lvl>
                  <c:pt idx="0">
                    <c:v>One Missed Call</c:v>
                  </c:pt>
                  <c:pt idx="1">
                    <c:v>Street Fighter</c:v>
                  </c:pt>
                  <c:pt idx="2">
                    <c:v>The Quick and the Dead</c:v>
                  </c:pt>
                  <c:pt idx="3">
                    <c:v>Tora! Tora! Tora!</c:v>
                  </c:pt>
                  <c:pt idx="4">
                    <c:v>Trainwreck</c:v>
                  </c:pt>
                </c:lvl>
                <c:lvl>
                  <c:pt idx="0">
                    <c:v>Japan</c:v>
                  </c:pt>
                </c:lvl>
              </c:multiLvlStrCache>
            </c:multiLvlStrRef>
          </c:cat>
          <c:val>
            <c:numRef>
              <c:f>'1.1'!$B$7:$B$12</c:f>
              <c:numCache>
                <c:formatCode>General</c:formatCode>
                <c:ptCount val="5"/>
                <c:pt idx="0">
                  <c:v>27000000</c:v>
                </c:pt>
                <c:pt idx="1">
                  <c:v>35000000</c:v>
                </c:pt>
                <c:pt idx="2">
                  <c:v>32000000</c:v>
                </c:pt>
                <c:pt idx="3">
                  <c:v>25000000</c:v>
                </c:pt>
                <c:pt idx="4">
                  <c:v>35000000</c:v>
                </c:pt>
              </c:numCache>
            </c:numRef>
          </c:val>
          <c:extLst>
            <c:ext xmlns:c16="http://schemas.microsoft.com/office/drawing/2014/chart" uri="{C3380CC4-5D6E-409C-BE32-E72D297353CC}">
              <c16:uniqueId val="{00000007-8A5F-4526-B763-E71EA4A5976A}"/>
            </c:ext>
          </c:extLst>
        </c:ser>
        <c:ser>
          <c:idx val="1"/>
          <c:order val="1"/>
          <c:tx>
            <c:strRef>
              <c:f>'1.1'!$C$4:$C$6</c:f>
              <c:strCache>
                <c:ptCount val="1"/>
                <c:pt idx="0">
                  <c:v>English - Sum of Gross Revenue</c:v>
                </c:pt>
              </c:strCache>
            </c:strRef>
          </c:tx>
          <c:spPr>
            <a:solidFill>
              <a:srgbClr val="FFC000"/>
            </a:solidFill>
            <a:ln w="9525" cap="flat" cmpd="sng" algn="ctr">
              <a:solidFill>
                <a:schemeClr val="accent2"/>
              </a:solidFill>
              <a:miter lim="800000"/>
            </a:ln>
            <a:effectLst>
              <a:glow rad="63500">
                <a:schemeClr val="accent2">
                  <a:satMod val="175000"/>
                  <a:alpha val="25000"/>
                </a:schemeClr>
              </a:glow>
            </a:effectLst>
          </c:spPr>
          <c:invertIfNegative val="0"/>
          <c:cat>
            <c:multiLvlStrRef>
              <c:f>'1.1'!$A$7:$A$12</c:f>
              <c:multiLvlStrCache>
                <c:ptCount val="5"/>
                <c:lvl>
                  <c:pt idx="0">
                    <c:v>One Missed Call</c:v>
                  </c:pt>
                  <c:pt idx="1">
                    <c:v>Street Fighter</c:v>
                  </c:pt>
                  <c:pt idx="2">
                    <c:v>The Quick and the Dead</c:v>
                  </c:pt>
                  <c:pt idx="3">
                    <c:v>Tora! Tora! Tora!</c:v>
                  </c:pt>
                  <c:pt idx="4">
                    <c:v>Trainwreck</c:v>
                  </c:pt>
                </c:lvl>
                <c:lvl>
                  <c:pt idx="0">
                    <c:v>Japan</c:v>
                  </c:pt>
                </c:lvl>
              </c:multiLvlStrCache>
            </c:multiLvlStrRef>
          </c:cat>
          <c:val>
            <c:numRef>
              <c:f>'1.1'!$C$7:$C$12</c:f>
              <c:numCache>
                <c:formatCode>General</c:formatCode>
                <c:ptCount val="5"/>
                <c:pt idx="0">
                  <c:v>26876529</c:v>
                </c:pt>
                <c:pt idx="1">
                  <c:v>33423521</c:v>
                </c:pt>
                <c:pt idx="2">
                  <c:v>18636537</c:v>
                </c:pt>
                <c:pt idx="3">
                  <c:v>14500000</c:v>
                </c:pt>
                <c:pt idx="4">
                  <c:v>110008260</c:v>
                </c:pt>
              </c:numCache>
            </c:numRef>
          </c:val>
          <c:extLst>
            <c:ext xmlns:c16="http://schemas.microsoft.com/office/drawing/2014/chart" uri="{C3380CC4-5D6E-409C-BE32-E72D297353CC}">
              <c16:uniqueId val="{00000008-8A5F-4526-B763-E71EA4A5976A}"/>
            </c:ext>
          </c:extLst>
        </c:ser>
        <c:dLbls>
          <c:showLegendKey val="0"/>
          <c:showVal val="0"/>
          <c:showCatName val="0"/>
          <c:showSerName val="0"/>
          <c:showPercent val="0"/>
          <c:showBubbleSize val="0"/>
        </c:dLbls>
        <c:gapWidth val="315"/>
        <c:overlap val="-40"/>
        <c:axId val="2101680575"/>
        <c:axId val="2122387823"/>
      </c:barChart>
      <c:catAx>
        <c:axId val="21016805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2387823"/>
        <c:crosses val="autoZero"/>
        <c:auto val="1"/>
        <c:lblAlgn val="ctr"/>
        <c:lblOffset val="100"/>
        <c:noMultiLvlLbl val="0"/>
      </c:catAx>
      <c:valAx>
        <c:axId val="2122387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168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[IMDB_DASHBOARD_PAYEL_GHOSH.xlsx]1.1!PivotTable2</c:name>
    <c:fmtId val="15"/>
  </c:pivotSource>
  <c:chart>
    <c:autoTitleDeleted val="0"/>
    <c:pivotFmts>
      <c:pivotFmt>
        <c:idx val="0"/>
        <c:spPr>
          <a:solidFill>
            <a:schemeClr val="accent5">
              <a:lumMod val="60000"/>
              <a:lumOff val="40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'1.1'!$B$4:$B$6</c:f>
              <c:strCache>
                <c:ptCount val="1"/>
                <c:pt idx="0">
                  <c:v>English - Sum of Budget</c:v>
                </c:pt>
              </c:strCache>
            </c:strRef>
          </c:tx>
          <c:spPr>
            <a:solidFill>
              <a:schemeClr val="accent5">
                <a:lumMod val="60000"/>
                <a:lumOff val="40000"/>
              </a:schemeClr>
            </a:solidFill>
            <a:ln w="9525" cap="flat" cmpd="sng" algn="ctr">
              <a:solidFill>
                <a:schemeClr val="accent1"/>
              </a:solidFill>
              <a:miter lim="800000"/>
            </a:ln>
            <a:effectLst>
              <a:glow rad="63500">
                <a:schemeClr val="accent1">
                  <a:satMod val="175000"/>
                  <a:alpha val="25000"/>
                </a:schemeClr>
              </a:glow>
            </a:effectLst>
          </c:spPr>
          <c:invertIfNegative val="0"/>
          <c:cat>
            <c:multiLvlStrRef>
              <c:f>'1.1'!$A$7:$A$12</c:f>
              <c:multiLvlStrCache>
                <c:ptCount val="5"/>
                <c:lvl>
                  <c:pt idx="0">
                    <c:v>One Missed Call</c:v>
                  </c:pt>
                  <c:pt idx="1">
                    <c:v>Street Fighter</c:v>
                  </c:pt>
                  <c:pt idx="2">
                    <c:v>The Quick and the Dead</c:v>
                  </c:pt>
                  <c:pt idx="3">
                    <c:v>Tora! Tora! Tora!</c:v>
                  </c:pt>
                  <c:pt idx="4">
                    <c:v>Trainwreck</c:v>
                  </c:pt>
                </c:lvl>
                <c:lvl>
                  <c:pt idx="0">
                    <c:v>Japan</c:v>
                  </c:pt>
                </c:lvl>
              </c:multiLvlStrCache>
            </c:multiLvlStrRef>
          </c:cat>
          <c:val>
            <c:numRef>
              <c:f>'1.1'!$B$7:$B$12</c:f>
              <c:numCache>
                <c:formatCode>General</c:formatCode>
                <c:ptCount val="5"/>
                <c:pt idx="0">
                  <c:v>27000000</c:v>
                </c:pt>
                <c:pt idx="1">
                  <c:v>35000000</c:v>
                </c:pt>
                <c:pt idx="2">
                  <c:v>32000000</c:v>
                </c:pt>
                <c:pt idx="3">
                  <c:v>25000000</c:v>
                </c:pt>
                <c:pt idx="4">
                  <c:v>35000000</c:v>
                </c:pt>
              </c:numCache>
            </c:numRef>
          </c:val>
          <c:extLst>
            <c:ext xmlns:c16="http://schemas.microsoft.com/office/drawing/2014/chart" uri="{C3380CC4-5D6E-409C-BE32-E72D297353CC}">
              <c16:uniqueId val="{00000007-76CB-4D5B-A5FD-D0F18962C920}"/>
            </c:ext>
          </c:extLst>
        </c:ser>
        <c:ser>
          <c:idx val="1"/>
          <c:order val="1"/>
          <c:tx>
            <c:strRef>
              <c:f>'1.1'!$C$4:$C$6</c:f>
              <c:strCache>
                <c:ptCount val="1"/>
                <c:pt idx="0">
                  <c:v>English - Sum of Gross Revenue</c:v>
                </c:pt>
              </c:strCache>
            </c:strRef>
          </c:tx>
          <c:spPr>
            <a:solidFill>
              <a:srgbClr val="FFC000"/>
            </a:solidFill>
            <a:ln w="9525" cap="flat" cmpd="sng" algn="ctr">
              <a:solidFill>
                <a:schemeClr val="accent2"/>
              </a:solidFill>
              <a:miter lim="800000"/>
            </a:ln>
            <a:effectLst>
              <a:glow rad="63500">
                <a:schemeClr val="accent2">
                  <a:satMod val="175000"/>
                  <a:alpha val="25000"/>
                </a:schemeClr>
              </a:glow>
            </a:effectLst>
          </c:spPr>
          <c:invertIfNegative val="0"/>
          <c:cat>
            <c:multiLvlStrRef>
              <c:f>'1.1'!$A$7:$A$12</c:f>
              <c:multiLvlStrCache>
                <c:ptCount val="5"/>
                <c:lvl>
                  <c:pt idx="0">
                    <c:v>One Missed Call</c:v>
                  </c:pt>
                  <c:pt idx="1">
                    <c:v>Street Fighter</c:v>
                  </c:pt>
                  <c:pt idx="2">
                    <c:v>The Quick and the Dead</c:v>
                  </c:pt>
                  <c:pt idx="3">
                    <c:v>Tora! Tora! Tora!</c:v>
                  </c:pt>
                  <c:pt idx="4">
                    <c:v>Trainwreck</c:v>
                  </c:pt>
                </c:lvl>
                <c:lvl>
                  <c:pt idx="0">
                    <c:v>Japan</c:v>
                  </c:pt>
                </c:lvl>
              </c:multiLvlStrCache>
            </c:multiLvlStrRef>
          </c:cat>
          <c:val>
            <c:numRef>
              <c:f>'1.1'!$C$7:$C$12</c:f>
              <c:numCache>
                <c:formatCode>General</c:formatCode>
                <c:ptCount val="5"/>
                <c:pt idx="0">
                  <c:v>26876529</c:v>
                </c:pt>
                <c:pt idx="1">
                  <c:v>33423521</c:v>
                </c:pt>
                <c:pt idx="2">
                  <c:v>18636537</c:v>
                </c:pt>
                <c:pt idx="3">
                  <c:v>14500000</c:v>
                </c:pt>
                <c:pt idx="4">
                  <c:v>110008260</c:v>
                </c:pt>
              </c:numCache>
            </c:numRef>
          </c:val>
          <c:extLst>
            <c:ext xmlns:c16="http://schemas.microsoft.com/office/drawing/2014/chart" uri="{C3380CC4-5D6E-409C-BE32-E72D297353CC}">
              <c16:uniqueId val="{00000008-76CB-4D5B-A5FD-D0F18962C920}"/>
            </c:ext>
          </c:extLst>
        </c:ser>
        <c:dLbls>
          <c:showLegendKey val="0"/>
          <c:showVal val="0"/>
          <c:showCatName val="0"/>
          <c:showSerName val="0"/>
          <c:showPercent val="0"/>
          <c:showBubbleSize val="0"/>
        </c:dLbls>
        <c:gapWidth val="315"/>
        <c:overlap val="-40"/>
        <c:axId val="2101680575"/>
        <c:axId val="2122387823"/>
      </c:barChart>
      <c:catAx>
        <c:axId val="21016805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2387823"/>
        <c:crosses val="autoZero"/>
        <c:auto val="1"/>
        <c:lblAlgn val="ctr"/>
        <c:lblOffset val="100"/>
        <c:noMultiLvlLbl val="0"/>
      </c:catAx>
      <c:valAx>
        <c:axId val="2122387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168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[IMDB_DASHBOARD_PAYEL_GHOSH.xlsx]1.2!PivotTable3</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u="sng">
                <a:solidFill>
                  <a:schemeClr val="tx1"/>
                </a:solidFill>
              </a:rPr>
              <a:t>The Celebration</a:t>
            </a:r>
          </a:p>
        </c:rich>
      </c:tx>
      <c:layout>
        <c:manualLayout>
          <c:xMode val="edge"/>
          <c:yMode val="edge"/>
          <c:x val="0.37096522309711288"/>
          <c:y val="0.11472003499562555"/>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solidFill>
            <a:srgbClr val="FFC000"/>
          </a:soli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'1.2'!$B$3</c:f>
              <c:strCache>
                <c:ptCount val="1"/>
                <c:pt idx="0">
                  <c:v>Total</c:v>
                </c:pt>
              </c:strCache>
            </c:strRef>
          </c:tx>
          <c:spPr>
            <a:solidFill>
              <a:srgbClr val="FFC000"/>
            </a:solidFill>
            <a:ln w="9525" cap="flat" cmpd="sng" algn="ctr">
              <a:solidFill>
                <a:schemeClr val="accent1">
                  <a:shade val="95000"/>
                </a:schemeClr>
              </a:solidFill>
              <a:round/>
            </a:ln>
            <a:effectLst/>
            <a:sp3d contourW="9525">
              <a:contourClr>
                <a:schemeClr val="accent1">
                  <a:shade val="95000"/>
                </a:schemeClr>
              </a:contourClr>
            </a:sp3d>
          </c:spPr>
          <c:invertIfNegative val="0"/>
          <c:cat>
            <c:strRef>
              <c:f>'1.2'!$A$4</c:f>
              <c:strCache>
                <c:ptCount val="1"/>
                <c:pt idx="0">
                  <c:v>The Celebration</c:v>
                </c:pt>
              </c:strCache>
            </c:strRef>
          </c:cat>
          <c:val>
            <c:numRef>
              <c:f>'1.2'!$B$4</c:f>
              <c:numCache>
                <c:formatCode>"$"#,##0</c:formatCode>
                <c:ptCount val="1"/>
                <c:pt idx="0">
                  <c:v>1647780</c:v>
                </c:pt>
              </c:numCache>
            </c:numRef>
          </c:val>
          <c:extLst>
            <c:ext xmlns:c16="http://schemas.microsoft.com/office/drawing/2014/chart" uri="{C3380CC4-5D6E-409C-BE32-E72D297353CC}">
              <c16:uniqueId val="{00000000-A4AF-4FA9-A987-134DCD510A4B}"/>
            </c:ext>
          </c:extLst>
        </c:ser>
        <c:dLbls>
          <c:showLegendKey val="0"/>
          <c:showVal val="0"/>
          <c:showCatName val="0"/>
          <c:showSerName val="0"/>
          <c:showPercent val="0"/>
          <c:showBubbleSize val="0"/>
        </c:dLbls>
        <c:gapWidth val="150"/>
        <c:shape val="box"/>
        <c:axId val="341337584"/>
        <c:axId val="383348624"/>
        <c:axId val="334239536"/>
      </c:bar3DChart>
      <c:catAx>
        <c:axId val="341337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83348624"/>
        <c:crosses val="autoZero"/>
        <c:auto val="1"/>
        <c:lblAlgn val="ctr"/>
        <c:lblOffset val="100"/>
        <c:noMultiLvlLbl val="0"/>
      </c:catAx>
      <c:valAx>
        <c:axId val="383348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41337584"/>
        <c:crosses val="autoZero"/>
        <c:crossBetween val="between"/>
      </c:valAx>
      <c:serAx>
        <c:axId val="33423953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8334862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[IMDB_DASHBOARD_PAYEL_GHOSH.xlsx]1.4!PivotTable5</c:name>
    <c:fmtId val="8"/>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rgbClr val="FFC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'1.4'!$B$3:$B$4</c:f>
              <c:strCache>
                <c:ptCount val="1"/>
                <c:pt idx="0">
                  <c:v>PG</c:v>
                </c:pt>
              </c:strCache>
            </c:strRef>
          </c:tx>
          <c:spPr>
            <a:solidFill>
              <a:srgbClr val="FFC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'1.4'!$A$5</c:f>
              <c:strCache>
                <c:ptCount val="1"/>
                <c:pt idx="0">
                  <c:v>Family</c:v>
                </c:pt>
              </c:strCache>
            </c:strRef>
          </c:cat>
          <c:val>
            <c:numRef>
              <c:f>'1.4'!$B$5</c:f>
              <c:numCache>
                <c:formatCode>"$"#,##0</c:formatCode>
                <c:ptCount val="1"/>
                <c:pt idx="0">
                  <c:v>445361439</c:v>
                </c:pt>
              </c:numCache>
            </c:numRef>
          </c:val>
          <c:extLst>
            <c:ext xmlns:c16="http://schemas.microsoft.com/office/drawing/2014/chart" uri="{C3380CC4-5D6E-409C-BE32-E72D297353CC}">
              <c16:uniqueId val="{00000000-0C38-49B5-96ED-301EC4101D6F}"/>
            </c:ext>
          </c:extLst>
        </c:ser>
        <c:dLbls>
          <c:showLegendKey val="0"/>
          <c:showVal val="1"/>
          <c:showCatName val="0"/>
          <c:showSerName val="0"/>
          <c:showPercent val="0"/>
          <c:showBubbleSize val="0"/>
        </c:dLbls>
        <c:gapWidth val="84"/>
        <c:gapDepth val="53"/>
        <c:shape val="box"/>
        <c:axId val="1659119519"/>
        <c:axId val="1663778447"/>
        <c:axId val="0"/>
      </c:bar3DChart>
      <c:catAx>
        <c:axId val="1659119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3778447"/>
        <c:crosses val="autoZero"/>
        <c:auto val="1"/>
        <c:lblAlgn val="ctr"/>
        <c:lblOffset val="100"/>
        <c:noMultiLvlLbl val="0"/>
      </c:catAx>
      <c:valAx>
        <c:axId val="1663778447"/>
        <c:scaling>
          <c:orientation val="minMax"/>
        </c:scaling>
        <c:delete val="1"/>
        <c:axPos val="l"/>
        <c:numFmt formatCode="&quot;$&quot;#,##0" sourceLinked="1"/>
        <c:majorTickMark val="out"/>
        <c:minorTickMark val="none"/>
        <c:tickLblPos val="nextTo"/>
        <c:crossAx val="165911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[IMDB_DASHBOARD_PAYEL_GHOSH.xlsx]1.5!PivotTable6</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AVATAR</a:t>
            </a:r>
          </a:p>
        </c:rich>
      </c:tx>
      <c:layout>
        <c:manualLayout>
          <c:xMode val="edge"/>
          <c:yMode val="edge"/>
          <c:x val="0.42956233595800519"/>
          <c:y val="0.11934966462525518"/>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'1.5'!$B$3</c:f>
              <c:strCache>
                <c:ptCount val="1"/>
                <c:pt idx="0">
                  <c:v>Total</c:v>
                </c:pt>
              </c:strCache>
            </c:strRef>
          </c:tx>
          <c:spPr>
            <a:solidFill>
              <a:schemeClr val="accent2">
                <a:lumMod val="75000"/>
              </a:schemeClr>
            </a:solidFill>
            <a:ln>
              <a:noFill/>
            </a:ln>
            <a:effectLst/>
            <a:sp3d/>
          </c:spPr>
          <c:invertIfNegative val="0"/>
          <c:cat>
            <c:strRef>
              <c:f>'1.5'!$A$4</c:f>
              <c:strCache>
                <c:ptCount val="1"/>
                <c:pt idx="0">
                  <c:v>Avatar</c:v>
                </c:pt>
              </c:strCache>
            </c:strRef>
          </c:cat>
          <c:val>
            <c:numRef>
              <c:f>'1.5'!$B$4</c:f>
              <c:numCache>
                <c:formatCode>"$"#,##0</c:formatCode>
                <c:ptCount val="1"/>
                <c:pt idx="0">
                  <c:v>760505847</c:v>
                </c:pt>
              </c:numCache>
            </c:numRef>
          </c:val>
          <c:extLst>
            <c:ext xmlns:c16="http://schemas.microsoft.com/office/drawing/2014/chart" uri="{C3380CC4-5D6E-409C-BE32-E72D297353CC}">
              <c16:uniqueId val="{00000000-0599-4055-86EE-50C3297CFF7D}"/>
            </c:ext>
          </c:extLst>
        </c:ser>
        <c:dLbls>
          <c:showLegendKey val="0"/>
          <c:showVal val="0"/>
          <c:showCatName val="0"/>
          <c:showSerName val="0"/>
          <c:showPercent val="0"/>
          <c:showBubbleSize val="0"/>
        </c:dLbls>
        <c:gapWidth val="150"/>
        <c:gapDepth val="0"/>
        <c:shape val="box"/>
        <c:axId val="393684048"/>
        <c:axId val="383338704"/>
        <c:axId val="334244576"/>
      </c:bar3DChart>
      <c:catAx>
        <c:axId val="393684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338704"/>
        <c:crosses val="autoZero"/>
        <c:auto val="1"/>
        <c:lblAlgn val="ctr"/>
        <c:lblOffset val="100"/>
        <c:noMultiLvlLbl val="0"/>
      </c:catAx>
      <c:valAx>
        <c:axId val="383338704"/>
        <c:scaling>
          <c:orientation val="minMax"/>
        </c:scaling>
        <c:delete val="0"/>
        <c:axPos val="l"/>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684048"/>
        <c:crosses val="autoZero"/>
        <c:crossBetween val="between"/>
      </c:valAx>
      <c:serAx>
        <c:axId val="334244576"/>
        <c:scaling>
          <c:orientation val="minMax"/>
        </c:scaling>
        <c:delete val="0"/>
        <c:axPos val="b"/>
        <c:majorTickMark val="none"/>
        <c:minorTickMark val="none"/>
        <c:tickLblPos val="nextTo"/>
        <c:spPr>
          <a:noFill/>
          <a:ln w="9525"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33870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[IMDB_DASHBOARD_PAYEL_GHOSH.xlsx]2.3!PivotTable8</c:name>
    <c:fmtId val="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FFC00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'2.3'!$B$3</c:f>
              <c:strCache>
                <c:ptCount val="1"/>
                <c:pt idx="0">
                  <c:v>Total</c:v>
                </c:pt>
              </c:strCache>
            </c:strRef>
          </c:tx>
          <c:spPr>
            <a:solidFill>
              <a:srgbClr val="FFC000"/>
            </a:solidFill>
            <a:ln w="9525" cap="flat" cmpd="sng" algn="ctr">
              <a:solidFill>
                <a:schemeClr val="accent1"/>
              </a:solidFill>
              <a:miter lim="800000"/>
            </a:ln>
            <a:effectLst>
              <a:glow rad="63500">
                <a:schemeClr val="accent1">
                  <a:satMod val="175000"/>
                  <a:alpha val="25000"/>
                </a:schemeClr>
              </a:glow>
            </a:effectLst>
          </c:spPr>
          <c:invertIfNegative val="0"/>
          <c:cat>
            <c:strRef>
              <c:f>'2.3'!$A$4:$A$20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'2.3'!$B$4:$B$20</c:f>
              <c:numCache>
                <c:formatCode>"$"#,##0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E3E9-4EEB-A130-B399765C953C}"/>
            </c:ext>
          </c:extLst>
        </c:ser>
        <c:dLbls>
          <c:showLegendKey val="0"/>
          <c:showVal val="0"/>
          <c:showCatName val="0"/>
          <c:showSerName val="0"/>
          <c:showPercent val="0"/>
          <c:showBubbleSize val="0"/>
        </c:dLbls>
        <c:gapWidth val="315"/>
        <c:overlap val="-40"/>
        <c:axId val="1294253199"/>
        <c:axId val="2020229823"/>
      </c:barChart>
      <c:catAx>
        <c:axId val="12942531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20229823"/>
        <c:crosses val="autoZero"/>
        <c:auto val="1"/>
        <c:lblAlgn val="ctr"/>
        <c:lblOffset val="100"/>
        <c:noMultiLvlLbl val="0"/>
      </c:catAx>
      <c:valAx>
        <c:axId val="2020229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425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[IMDB_DASHBOARD_PAYEL_GHOSH.xlsx]3.3!PivotTable2</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51 TITLES REVENUE</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'3.3'!$B$3</c:f>
              <c:strCache>
                <c:ptCount val="1"/>
                <c:pt idx="0">
                  <c:v>Total</c:v>
                </c:pt>
              </c:strCache>
            </c:strRef>
          </c:tx>
          <c:spPr>
            <a:solidFill>
              <a:schemeClr val="accent4">
                <a:lumMod val="60000"/>
                <a:lumOff val="40000"/>
              </a:schemeClr>
            </a:solidFill>
            <a:ln w="9525" cap="flat" cmpd="sng" algn="ctr">
              <a:solidFill>
                <a:schemeClr val="accent1"/>
              </a:solidFill>
              <a:miter lim="800000"/>
            </a:ln>
            <a:effectLst>
              <a:glow rad="63500">
                <a:schemeClr val="accent1">
                  <a:satMod val="175000"/>
                  <a:alpha val="25000"/>
                </a:schemeClr>
              </a:glow>
            </a:effectLst>
          </c:spPr>
          <c:invertIfNegative val="0"/>
          <c:cat>
            <c:strRef>
              <c:f>'3.3'!$A$4:$A$55</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'3.3'!$B$4:$B$55</c:f>
              <c:numCache>
                <c:formatCode>"$"#,##0</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894B-42F1-B8EF-FF1640B477E6}"/>
            </c:ext>
          </c:extLst>
        </c:ser>
        <c:dLbls>
          <c:showLegendKey val="0"/>
          <c:showVal val="0"/>
          <c:showCatName val="0"/>
          <c:showSerName val="0"/>
          <c:showPercent val="0"/>
          <c:showBubbleSize val="0"/>
        </c:dLbls>
        <c:gapWidth val="182"/>
        <c:overlap val="-50"/>
        <c:axId val="637004224"/>
        <c:axId val="754836688"/>
      </c:barChart>
      <c:catAx>
        <c:axId val="63700422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54836688"/>
        <c:crosses val="autoZero"/>
        <c:auto val="1"/>
        <c:lblAlgn val="ctr"/>
        <c:lblOffset val="100"/>
        <c:noMultiLvlLbl val="0"/>
      </c:catAx>
      <c:valAx>
        <c:axId val="7548366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3700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[IMDB_DASHBOARD_PAYEL_GHOSH.xlsx]4.4!PivotTable1</c:name>
    <c:fmtId val="6"/>
  </c:pivotSource>
  <c:chart>
    <c:autoTitleDeleted val="0"/>
    <c:pivotFmts>
      <c:pivotFmt>
        <c:idx val="0"/>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'4.4'!$B$3</c:f>
              <c:strCache>
                <c:ptCount val="1"/>
                <c:pt idx="0">
                  <c:v>Sum of Profit </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'4.4'!$A$4:$A$13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'4.4'!$B$4:$B$13</c:f>
              <c:numCache>
                <c:formatCode>General</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06CD-4AEB-8200-55EDF09A5D34}"/>
            </c:ext>
          </c:extLst>
        </c:ser>
        <c:dLbls>
          <c:showLegendKey val="0"/>
          <c:showVal val="0"/>
          <c:showCatName val="0"/>
          <c:showSerName val="0"/>
          <c:showPercent val="0"/>
          <c:showBubbleSize val="0"/>
        </c:dLbls>
        <c:gapWidth val="269"/>
        <c:overlap val="-27"/>
        <c:axId val="1681312175"/>
        <c:axId val="1645802255"/>
      </c:barChart>
      <c:lineChart>
        <c:grouping val="stacked"/>
        <c:varyColors val="0"/>
        <c:ser>
          <c:idx val="1"/>
          <c:order val="1"/>
          <c:tx>
            <c:strRef>
              <c:f>'4.4'!$C$3</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'4.4'!$A$4:$A$13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'4.4'!$C$4:$C$13</c:f>
              <c:numCache>
                <c:formatCode>General</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smooth val="0"/>
          <c:extLst>
            <c:ext xmlns:c16="http://schemas.microsoft.com/office/drawing/2014/chart" uri="{C3380CC4-5D6E-409C-BE32-E72D297353CC}">
              <c16:uniqueId val="{00000001-06CD-4AEB-8200-55EDF09A5D34}"/>
            </c:ext>
          </c:extLst>
        </c:ser>
        <c:dLbls>
          <c:showLegendKey val="0"/>
          <c:showVal val="0"/>
          <c:showCatName val="0"/>
          <c:showSerName val="0"/>
          <c:showPercent val="0"/>
          <c:showBubbleSize val="0"/>
        </c:dLbls>
        <c:marker val="1"/>
        <c:smooth val="0"/>
        <c:axId val="1681324175"/>
        <c:axId val="1645801263"/>
      </c:lineChart>
      <c:catAx>
        <c:axId val="1681312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5802255"/>
        <c:crosses val="autoZero"/>
        <c:auto val="1"/>
        <c:lblAlgn val="ctr"/>
        <c:lblOffset val="100"/>
        <c:noMultiLvlLbl val="0"/>
      </c:catAx>
      <c:valAx>
        <c:axId val="16458022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1312175"/>
        <c:crosses val="autoZero"/>
        <c:crossBetween val="between"/>
      </c:valAx>
      <c:valAx>
        <c:axId val="164580126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1324175"/>
        <c:crosses val="max"/>
        <c:crossBetween val="between"/>
      </c:valAx>
      <c:catAx>
        <c:axId val="1681324175"/>
        <c:scaling>
          <c:orientation val="minMax"/>
        </c:scaling>
        <c:delete val="1"/>
        <c:axPos val="b"/>
        <c:numFmt formatCode="General" sourceLinked="1"/>
        <c:majorTickMark val="none"/>
        <c:minorTickMark val="none"/>
        <c:tickLblPos val="nextTo"/>
        <c:crossAx val="16458012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[IMDB_DASHBOARD_PAYEL_GHOSH.xlsx]4.5!PivotTable3</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baseline="0">
                <a:solidFill>
                  <a:schemeClr val="bg1"/>
                </a:solidFill>
              </a:rPr>
              <a:t>CASTE DIRECTOR DATA</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'4.5'!$B$3</c:f>
              <c:strCache>
                <c:ptCount val="1"/>
                <c:pt idx="0">
                  <c:v>Sum of Sum of  Likes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'4.5'!$A$4:$A$20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'4.5'!$B$4:$B$20</c:f>
              <c:numCache>
                <c:formatCode>0</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2D1E-451C-A36F-22C7AF683491}"/>
            </c:ext>
          </c:extLst>
        </c:ser>
        <c:dLbls>
          <c:showLegendKey val="0"/>
          <c:showVal val="0"/>
          <c:showCatName val="0"/>
          <c:showSerName val="0"/>
          <c:showPercent val="0"/>
          <c:showBubbleSize val="0"/>
        </c:dLbls>
        <c:gapWidth val="219"/>
        <c:axId val="1588437231"/>
        <c:axId val="1645800271"/>
      </c:barChart>
      <c:lineChart>
        <c:grouping val="stacked"/>
        <c:varyColors val="0"/>
        <c:ser>
          <c:idx val="1"/>
          <c:order val="1"/>
          <c:tx>
            <c:strRef>
              <c:f>'4.5'!$C$3</c:f>
              <c:strCache>
                <c:ptCount val="1"/>
                <c:pt idx="0">
                  <c:v>Count of Title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solidFill>
                <a:round/>
              </a:ln>
              <a:effectLst>
                <a:outerShdw blurRad="57150" dist="19050" dir="5400000" algn="ctr" rotWithShape="0">
                  <a:srgbClr val="000000">
                    <a:alpha val="63000"/>
                  </a:srgbClr>
                </a:outerShdw>
              </a:effectLst>
            </c:spPr>
          </c:marker>
          <c:cat>
            <c:strRef>
              <c:f>'4.5'!$A$4:$A$20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'4.5'!$C$4:$C$20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smooth val="0"/>
          <c:extLst>
            <c:ext xmlns:c16="http://schemas.microsoft.com/office/drawing/2014/chart" uri="{C3380CC4-5D6E-409C-BE32-E72D297353CC}">
              <c16:uniqueId val="{00000001-2D1E-451C-A36F-22C7AF683491}"/>
            </c:ext>
          </c:extLst>
        </c:ser>
        <c:dLbls>
          <c:showLegendKey val="0"/>
          <c:showVal val="0"/>
          <c:showCatName val="0"/>
          <c:showSerName val="0"/>
          <c:showPercent val="0"/>
          <c:showBubbleSize val="0"/>
        </c:dLbls>
        <c:marker val="1"/>
        <c:smooth val="0"/>
        <c:axId val="1588441071"/>
        <c:axId val="1539302751"/>
      </c:lineChart>
      <c:catAx>
        <c:axId val="1588441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9302751"/>
        <c:crosses val="autoZero"/>
        <c:auto val="1"/>
        <c:lblAlgn val="ctr"/>
        <c:lblOffset val="100"/>
        <c:noMultiLvlLbl val="0"/>
      </c:catAx>
      <c:valAx>
        <c:axId val="1539302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8441071"/>
        <c:crosses val="autoZero"/>
        <c:crossBetween val="between"/>
      </c:valAx>
      <c:valAx>
        <c:axId val="1645800271"/>
        <c:scaling>
          <c:orientation val="minMax"/>
        </c:scaling>
        <c:delete val="0"/>
        <c:axPos val="t"/>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8437231"/>
        <c:crosses val="max"/>
        <c:crossBetween val="between"/>
      </c:valAx>
      <c:catAx>
        <c:axId val="1588437231"/>
        <c:scaling>
          <c:orientation val="minMax"/>
        </c:scaling>
        <c:delete val="1"/>
        <c:axPos val="l"/>
        <c:numFmt formatCode="General" sourceLinked="1"/>
        <c:majorTickMark val="none"/>
        <c:minorTickMark val="none"/>
        <c:tickLblPos val="nextTo"/>
        <c:crossAx val="16458002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[IMDB_DASHBOARD_PAYEL_GHOSH.xlsx]5.1!PivotTable4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by Title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58092738407699"/>
          <c:y val="0.27921077573636627"/>
          <c:w val="0.77378937007874016"/>
          <c:h val="0.32315944881889763"/>
        </c:manualLayout>
      </c:layout>
      <c:barChart>
        <c:barDir val="col"/>
        <c:grouping val="clustered"/>
        <c:varyColors val="0"/>
        <c:ser>
          <c:idx val="0"/>
          <c:order val="0"/>
          <c:tx>
            <c:strRef>
              <c:f>'5.1'!$B$3</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'5.1'!$A$4:$A$50</c:f>
              <c:strCache>
                <c:ptCount val="46"/>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Brazil</c:v>
                </c:pt>
                <c:pt idx="18">
                  <c:v>Thailand</c:v>
                </c:pt>
                <c:pt idx="19">
                  <c:v>Iran</c:v>
                </c:pt>
                <c:pt idx="20">
                  <c:v>Norway</c:v>
                </c:pt>
                <c:pt idx="21">
                  <c:v>Russia</c:v>
                </c:pt>
                <c:pt idx="22">
                  <c:v>Argentina</c:v>
                </c:pt>
                <c:pt idx="23">
                  <c:v>South Africa</c:v>
                </c:pt>
                <c:pt idx="24">
                  <c:v>Israel</c:v>
                </c:pt>
                <c:pt idx="25">
                  <c:v>Czech Republic</c:v>
                </c:pt>
                <c:pt idx="26">
                  <c:v>Netherlands</c:v>
                </c:pt>
                <c:pt idx="27">
                  <c:v>Hungary</c:v>
                </c:pt>
                <c:pt idx="28">
                  <c:v>Taiwan</c:v>
                </c:pt>
                <c:pt idx="29">
                  <c:v>Romania</c:v>
                </c:pt>
                <c:pt idx="30">
                  <c:v>Belgium</c:v>
                </c:pt>
                <c:pt idx="31">
                  <c:v>Iceland</c:v>
                </c:pt>
                <c:pt idx="32">
                  <c:v>Georgia</c:v>
                </c:pt>
                <c:pt idx="33">
                  <c:v>Aruba</c:v>
                </c:pt>
                <c:pt idx="34">
                  <c:v>Colombia</c:v>
                </c:pt>
                <c:pt idx="35">
                  <c:v>Philippines</c:v>
                </c:pt>
                <c:pt idx="36">
                  <c:v>West Germany</c:v>
                </c:pt>
                <c:pt idx="37">
                  <c:v>Poland</c:v>
                </c:pt>
                <c:pt idx="38">
                  <c:v>Sweden</c:v>
                </c:pt>
                <c:pt idx="39">
                  <c:v>Afghanistan</c:v>
                </c:pt>
                <c:pt idx="40">
                  <c:v>Indonesia</c:v>
                </c:pt>
                <c:pt idx="41">
                  <c:v>New Line</c:v>
                </c:pt>
                <c:pt idx="42">
                  <c:v>Chile</c:v>
                </c:pt>
                <c:pt idx="43">
                  <c:v>Finland</c:v>
                </c:pt>
                <c:pt idx="44">
                  <c:v>Peru</c:v>
                </c:pt>
                <c:pt idx="45">
                  <c:v>Official site</c:v>
                </c:pt>
              </c:strCache>
            </c:strRef>
          </c:cat>
          <c:val>
            <c:numRef>
              <c:f>'5.1'!$B$4:$B$50</c:f>
              <c:numCache>
                <c:formatCode>General</c:formatCode>
                <c:ptCount val="46"/>
                <c:pt idx="0">
                  <c:v>2944</c:v>
                </c:pt>
                <c:pt idx="1">
                  <c:v>304</c:v>
                </c:pt>
                <c:pt idx="2">
                  <c:v>104</c:v>
                </c:pt>
                <c:pt idx="3">
                  <c:v>79</c:v>
                </c:pt>
                <c:pt idx="4">
                  <c:v>63</c:v>
                </c:pt>
                <c:pt idx="5">
                  <c:v>39</c:v>
                </c:pt>
                <c:pt idx="6">
                  <c:v>22</c:v>
                </c:pt>
                <c:pt idx="7">
                  <c:v>16</c:v>
                </c:pt>
                <c:pt idx="8">
                  <c:v>14</c:v>
                </c:pt>
                <c:pt idx="9">
                  <c:v>14</c:v>
                </c:pt>
                <c:pt idx="10">
                  <c:v>13</c:v>
                </c:pt>
                <c:pt idx="11">
                  <c:v>11</c:v>
                </c:pt>
                <c:pt idx="12">
                  <c:v>10</c:v>
                </c:pt>
                <c:pt idx="13">
                  <c:v>9</c:v>
                </c:pt>
                <c:pt idx="14">
                  <c:v>9</c:v>
                </c:pt>
                <c:pt idx="15">
                  <c:v>8</c:v>
                </c:pt>
                <c:pt idx="16">
                  <c:v>7</c:v>
                </c:pt>
                <c:pt idx="17">
                  <c:v>5</c:v>
                </c:pt>
                <c:pt idx="18">
                  <c:v>4</c:v>
                </c:pt>
                <c:pt idx="19">
                  <c:v>4</c:v>
                </c:pt>
                <c:pt idx="20">
                  <c:v>4</c:v>
                </c:pt>
                <c:pt idx="21">
                  <c:v>3</c:v>
                </c:pt>
                <c:pt idx="22">
                  <c:v>3</c:v>
                </c:pt>
                <c:pt idx="23">
                  <c:v>3</c:v>
                </c:pt>
                <c:pt idx="24">
                  <c:v>3</c:v>
                </c:pt>
                <c:pt idx="25">
                  <c:v>3</c:v>
                </c:pt>
                <c:pt idx="26">
                  <c:v>3</c:v>
                </c:pt>
                <c:pt idx="27">
                  <c:v>2</c:v>
                </c:pt>
                <c:pt idx="28">
                  <c:v>2</c:v>
                </c:pt>
                <c:pt idx="29">
                  <c:v>2</c:v>
                </c:pt>
                <c:pt idx="30">
                  <c:v>2</c:v>
                </c:pt>
                <c:pt idx="31">
                  <c:v>2</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0-4330-4C75-B754-60FDC58DED59}"/>
            </c:ext>
          </c:extLst>
        </c:ser>
        <c:dLbls>
          <c:showLegendKey val="0"/>
          <c:showVal val="0"/>
          <c:showCatName val="0"/>
          <c:showSerName val="0"/>
          <c:showPercent val="0"/>
          <c:showBubbleSize val="0"/>
        </c:dLbls>
        <c:gapWidth val="100"/>
        <c:overlap val="-24"/>
        <c:axId val="911167711"/>
        <c:axId val="481264463"/>
      </c:barChart>
      <c:catAx>
        <c:axId val="911167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264463"/>
        <c:crosses val="autoZero"/>
        <c:auto val="1"/>
        <c:lblAlgn val="ctr"/>
        <c:lblOffset val="100"/>
        <c:noMultiLvlLbl val="0"/>
      </c:catAx>
      <c:valAx>
        <c:axId val="4812644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16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rPr>
              <a:t>Count Of </a:t>
            </a: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rPr>
              <a:t>Total</a:t>
            </a:r>
          </a:p>
          <a:p>
            <a:pPr>
              <a:defRPr/>
            </a:pPr>
            <a:endParaRPr lang="en-US" b="1">
              <a:latin typeface="+mn-lt"/>
            </a:endParaRPr>
          </a:p>
        </c:rich>
      </c:tx>
      <c:layout>
        <c:manualLayout>
          <c:xMode val="edge"/>
          <c:yMode val="edge"/>
          <c:x val="0.39050000000000001"/>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'5.2'!$B$3</c:f>
              <c:strCache>
                <c:ptCount val="1"/>
                <c:pt idx="0">
                  <c:v>Total</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'5.2'!$A$4:$A$13</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'5.2'!$B$4:$B$13</c:f>
              <c:numCache>
                <c:formatCode>General</c:formatCode>
                <c:ptCount val="10"/>
                <c:pt idx="0">
                  <c:v>2944</c:v>
                </c:pt>
                <c:pt idx="1">
                  <c:v>304</c:v>
                </c:pt>
                <c:pt idx="2">
                  <c:v>104</c:v>
                </c:pt>
                <c:pt idx="3">
                  <c:v>79</c:v>
                </c:pt>
                <c:pt idx="4">
                  <c:v>63</c:v>
                </c:pt>
                <c:pt idx="5">
                  <c:v>39</c:v>
                </c:pt>
                <c:pt idx="6">
                  <c:v>22</c:v>
                </c:pt>
                <c:pt idx="7">
                  <c:v>16</c:v>
                </c:pt>
                <c:pt idx="8">
                  <c:v>14</c:v>
                </c:pt>
                <c:pt idx="9">
                  <c:v>14</c:v>
                </c:pt>
              </c:numCache>
            </c:numRef>
          </c:val>
          <c:extLst>
            <c:ext xmlns:c16="http://schemas.microsoft.com/office/drawing/2014/chart" uri="{C3380CC4-5D6E-409C-BE32-E72D297353CC}">
              <c16:uniqueId val="{00000000-6692-4205-BECC-E10F79B35079}"/>
            </c:ext>
          </c:extLst>
        </c:ser>
        <c:dLbls>
          <c:showLegendKey val="0"/>
          <c:showVal val="0"/>
          <c:showCatName val="0"/>
          <c:showSerName val="0"/>
          <c:showPercent val="0"/>
          <c:showBubbleSize val="0"/>
        </c:dLbls>
        <c:gapWidth val="100"/>
        <c:overlap val="-24"/>
        <c:axId val="911155231"/>
        <c:axId val="812103375"/>
      </c:barChart>
      <c:catAx>
        <c:axId val="911155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2103375"/>
        <c:crosses val="autoZero"/>
        <c:auto val="1"/>
        <c:lblAlgn val="ctr"/>
        <c:lblOffset val="100"/>
        <c:noMultiLvlLbl val="0"/>
      </c:catAx>
      <c:valAx>
        <c:axId val="8121033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15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[IMDB_DASHBOARD_PAYEL_GHOSH.xlsx]5.3!PivotTable6</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'5.3'!$B$3</c:f>
              <c:strCache>
                <c:ptCount val="1"/>
                <c:pt idx="0">
                  <c:v>Total</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'5.3'!$A$4:$A$13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'5.3'!$B$4:$B$13</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20BD-4C16-A4C0-4CDE51511B00}"/>
            </c:ext>
          </c:extLst>
        </c:ser>
        <c:dLbls>
          <c:showLegendKey val="0"/>
          <c:showVal val="0"/>
          <c:showCatName val="0"/>
          <c:showSerName val="0"/>
          <c:showPercent val="0"/>
          <c:showBubbleSize val="0"/>
        </c:dLbls>
        <c:gapWidth val="115"/>
        <c:overlap val="-20"/>
        <c:axId val="1404986383"/>
        <c:axId val="1403127631"/>
      </c:barChart>
      <c:catAx>
        <c:axId val="14049863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3127631"/>
        <c:crosses val="autoZero"/>
        <c:auto val="1"/>
        <c:lblAlgn val="ctr"/>
        <c:lblOffset val="100"/>
        <c:noMultiLvlLbl val="0"/>
      </c:catAx>
      <c:valAx>
        <c:axId val="140312763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98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[IMDB_DASHBOARD_PAYEL_GHOSH.xlsx]5.4!PivotTable2</c:name>
    <c:fmtId val="3"/>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'5.4'!$C$3</c:f>
              <c:strCache>
                <c:ptCount val="1"/>
                <c:pt idx="0">
                  <c:v>Count of Title</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'5.4'!$A$4:$A$13</c:f>
              <c:strCache>
                <c:ptCount val="10"/>
                <c:pt idx="0">
                  <c:v>New Line</c:v>
                </c:pt>
                <c:pt idx="1">
                  <c:v>Official site</c:v>
                </c:pt>
                <c:pt idx="2">
                  <c:v>Georgia</c:v>
                </c:pt>
                <c:pt idx="3">
                  <c:v>Poland</c:v>
                </c:pt>
                <c:pt idx="4">
                  <c:v>Peru</c:v>
                </c:pt>
                <c:pt idx="5">
                  <c:v>Aruba</c:v>
                </c:pt>
                <c:pt idx="6">
                  <c:v>Philippines</c:v>
                </c:pt>
                <c:pt idx="7">
                  <c:v>Canada</c:v>
                </c:pt>
                <c:pt idx="8">
                  <c:v>Germany</c:v>
                </c:pt>
                <c:pt idx="9">
                  <c:v>USA</c:v>
                </c:pt>
              </c:strCache>
            </c:strRef>
          </c:cat>
          <c:val>
            <c:numRef>
              <c:f>'5.4'!$C$4:$C$13</c:f>
              <c:numCache>
                <c:formatCode>General</c:formatCode>
                <c:ptCount val="10"/>
                <c:pt idx="0">
                  <c:v>1</c:v>
                </c:pt>
                <c:pt idx="1">
                  <c:v>1</c:v>
                </c:pt>
                <c:pt idx="2">
                  <c:v>1</c:v>
                </c:pt>
                <c:pt idx="3">
                  <c:v>1</c:v>
                </c:pt>
                <c:pt idx="4">
                  <c:v>1</c:v>
                </c:pt>
                <c:pt idx="5">
                  <c:v>1</c:v>
                </c:pt>
                <c:pt idx="6">
                  <c:v>1</c:v>
                </c:pt>
                <c:pt idx="7">
                  <c:v>63</c:v>
                </c:pt>
                <c:pt idx="8">
                  <c:v>79</c:v>
                </c:pt>
                <c:pt idx="9">
                  <c:v>2944</c:v>
                </c:pt>
              </c:numCache>
            </c:numRef>
          </c:val>
          <c:extLst>
            <c:ext xmlns:c16="http://schemas.microsoft.com/office/drawing/2014/chart" uri="{C3380CC4-5D6E-409C-BE32-E72D297353CC}">
              <c16:uniqueId val="{00000001-E560-4E72-949A-514604D6D33E}"/>
            </c:ext>
          </c:extLst>
        </c:ser>
        <c:dLbls>
          <c:showLegendKey val="0"/>
          <c:showVal val="0"/>
          <c:showCatName val="0"/>
          <c:showSerName val="0"/>
          <c:showPercent val="0"/>
          <c:showBubbleSize val="0"/>
        </c:dLbls>
        <c:gapWidth val="219"/>
        <c:axId val="473806239"/>
        <c:axId val="776479791"/>
      </c:barChart>
      <c:lineChart>
        <c:grouping val="standard"/>
        <c:varyColors val="0"/>
        <c:ser>
          <c:idx val="0"/>
          <c:order val="0"/>
          <c:tx>
            <c:strRef>
              <c:f>'5.4'!$B$3</c:f>
              <c:strCache>
                <c:ptCount val="1"/>
                <c:pt idx="0">
                  <c:v>Average of IMDb Score (1-10)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265E-450E-90A9-BAF300CBA38E}"/>
              </c:ext>
            </c:extLst>
          </c:dPt>
          <c:cat>
            <c:strRef>
              <c:f>'5.4'!$A$4:$A$13</c:f>
              <c:strCache>
                <c:ptCount val="10"/>
                <c:pt idx="0">
                  <c:v>New Line</c:v>
                </c:pt>
                <c:pt idx="1">
                  <c:v>Official site</c:v>
                </c:pt>
                <c:pt idx="2">
                  <c:v>Georgia</c:v>
                </c:pt>
                <c:pt idx="3">
                  <c:v>Poland</c:v>
                </c:pt>
                <c:pt idx="4">
                  <c:v>Peru</c:v>
                </c:pt>
                <c:pt idx="5">
                  <c:v>Aruba</c:v>
                </c:pt>
                <c:pt idx="6">
                  <c:v>Philippines</c:v>
                </c:pt>
                <c:pt idx="7">
                  <c:v>Canada</c:v>
                </c:pt>
                <c:pt idx="8">
                  <c:v>Germany</c:v>
                </c:pt>
                <c:pt idx="9">
                  <c:v>USA</c:v>
                </c:pt>
              </c:strCache>
            </c:strRef>
          </c:cat>
          <c:val>
            <c:numRef>
              <c:f>'5.4'!$B$4:$B$13</c:f>
              <c:numCache>
                <c:formatCode>General</c:formatCode>
                <c:ptCount val="10"/>
                <c:pt idx="0">
                  <c:v>4.4000000000000004</c:v>
                </c:pt>
                <c:pt idx="1">
                  <c:v>6.3</c:v>
                </c:pt>
                <c:pt idx="2">
                  <c:v>5.6</c:v>
                </c:pt>
                <c:pt idx="3">
                  <c:v>5.0999999999999996</c:v>
                </c:pt>
                <c:pt idx="4">
                  <c:v>5.4</c:v>
                </c:pt>
                <c:pt idx="5">
                  <c:v>4.8</c:v>
                </c:pt>
                <c:pt idx="6">
                  <c:v>6.3</c:v>
                </c:pt>
                <c:pt idx="7">
                  <c:v>6.2206349206349207</c:v>
                </c:pt>
                <c:pt idx="8">
                  <c:v>6.2987341772151924</c:v>
                </c:pt>
                <c:pt idx="9">
                  <c:v>6.3886888586956614</c:v>
                </c:pt>
              </c:numCache>
            </c:numRef>
          </c:val>
          <c:smooth val="0"/>
          <c:extLst>
            <c:ext xmlns:c16="http://schemas.microsoft.com/office/drawing/2014/chart" uri="{C3380CC4-5D6E-409C-BE32-E72D297353CC}">
              <c16:uniqueId val="{00000000-E560-4E72-949A-514604D6D33E}"/>
            </c:ext>
          </c:extLst>
        </c:ser>
        <c:dLbls>
          <c:showLegendKey val="0"/>
          <c:showVal val="0"/>
          <c:showCatName val="0"/>
          <c:showSerName val="0"/>
          <c:showPercent val="0"/>
          <c:showBubbleSize val="0"/>
        </c:dLbls>
        <c:marker val="1"/>
        <c:smooth val="0"/>
        <c:axId val="473811039"/>
        <c:axId val="801668079"/>
      </c:lineChart>
      <c:catAx>
        <c:axId val="473806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479791"/>
        <c:crosses val="autoZero"/>
        <c:auto val="1"/>
        <c:lblAlgn val="ctr"/>
        <c:lblOffset val="100"/>
        <c:noMultiLvlLbl val="0"/>
      </c:catAx>
      <c:valAx>
        <c:axId val="776479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806239"/>
        <c:crosses val="autoZero"/>
        <c:crossBetween val="between"/>
      </c:valAx>
      <c:valAx>
        <c:axId val="80166807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811039"/>
        <c:crosses val="max"/>
        <c:crossBetween val="between"/>
      </c:valAx>
      <c:catAx>
        <c:axId val="473811039"/>
        <c:scaling>
          <c:orientation val="minMax"/>
        </c:scaling>
        <c:delete val="1"/>
        <c:axPos val="b"/>
        <c:numFmt formatCode="General" sourceLinked="1"/>
        <c:majorTickMark val="none"/>
        <c:minorTickMark val="none"/>
        <c:tickLblPos val="nextTo"/>
        <c:crossAx val="801668079"/>
        <c:crosses val="autoZero"/>
        <c:auto val="1"/>
        <c:lblAlgn val="ctr"/>
        <c:lblOffset val="100"/>
        <c:noMultiLvlLbl val="0"/>
      </c:catAx>
      <c:spPr>
        <a:noFill/>
        <a:ln>
          <a:noFill/>
        </a:ln>
        <a:effectLst/>
      </c:spPr>
    </c:plotArea>
    <c:legend>
      <c:legendPos val="r"/>
      <c:layout>
        <c:manualLayout>
          <c:xMode val="edge"/>
          <c:yMode val="edge"/>
          <c:x val="0.67655550409140031"/>
          <c:y val="4.7345694691387666E-4"/>
          <c:w val="0.29141582197622784"/>
          <c:h val="0.18205039132551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[IMDB_DASHBOARD_PAYEL_GHOSH.xlsx]5.5&amp;5.6!PivotTable3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7878871391076115"/>
          <c:y val="0.26791447944006996"/>
          <c:w val="0.41147353455818025"/>
          <c:h val="0.68578922426363376"/>
        </c:manualLayout>
      </c:layout>
      <c:pieChart>
        <c:varyColors val="1"/>
        <c:ser>
          <c:idx val="0"/>
          <c:order val="0"/>
          <c:tx>
            <c:strRef>
              <c:f>'5.5&amp;5.6'!$B$3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82E-4D02-A194-54C5FD9040A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D852-4011-AD36-683EA2F8FAA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82E-4D02-A194-54C5FD9040A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82E-4D02-A194-54C5FD9040A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82E-4D02-A194-54C5FD9040A0}"/>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D938-4F70-AA16-6ACC56E08B81}"/>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D938-4F70-AA16-6ACC56E08B81}"/>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D938-4F70-AA16-6ACC56E08B81}"/>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D938-4F70-AA16-6ACC56E08B81}"/>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D938-4F70-AA16-6ACC56E08B81}"/>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D938-4F70-AA16-6ACC56E08B81}"/>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D938-4F70-AA16-6ACC56E08B8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'5.5&amp;5.6'!$A$4:$A$15</c:f>
              <c:strCache>
                <c:ptCount val="12"/>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Mystery</c:v>
                </c:pt>
              </c:strCache>
            </c:strRef>
          </c:cat>
          <c:val>
            <c:numRef>
              <c:f>'5.5&amp;5.6'!$B$4:$B$15</c:f>
              <c:numCache>
                <c:formatCode>"$"#,##0</c:formatCode>
                <c:ptCount val="12"/>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779465000</c:v>
                </c:pt>
              </c:numCache>
            </c:numRef>
          </c:val>
          <c:extLst>
            <c:ext xmlns:c16="http://schemas.microsoft.com/office/drawing/2014/chart" uri="{C3380CC4-5D6E-409C-BE32-E72D297353CC}">
              <c16:uniqueId val="{00000000-D852-4011-AD36-683EA2F8FAA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[IMDB_DASHBOARD_PAYEL_GHOSH.xlsx]5.4!PivotTable2</c:name>
    <c:fmtId val="1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solidFill>
            <a:schemeClr val="accent4">
              <a:lumMod val="60000"/>
              <a:lumOff val="40000"/>
            </a:schemeClr>
          </a:soli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solidFill>
            <a:schemeClr val="accent4">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'5.4'!$C$3</c:f>
              <c:strCache>
                <c:ptCount val="1"/>
                <c:pt idx="0">
                  <c:v>Count of Title</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'5.4'!$A$4:$A$13</c:f>
              <c:strCache>
                <c:ptCount val="10"/>
                <c:pt idx="0">
                  <c:v>New Line</c:v>
                </c:pt>
                <c:pt idx="1">
                  <c:v>Official site</c:v>
                </c:pt>
                <c:pt idx="2">
                  <c:v>Georgia</c:v>
                </c:pt>
                <c:pt idx="3">
                  <c:v>Poland</c:v>
                </c:pt>
                <c:pt idx="4">
                  <c:v>Peru</c:v>
                </c:pt>
                <c:pt idx="5">
                  <c:v>Aruba</c:v>
                </c:pt>
                <c:pt idx="6">
                  <c:v>Philippines</c:v>
                </c:pt>
                <c:pt idx="7">
                  <c:v>Canada</c:v>
                </c:pt>
                <c:pt idx="8">
                  <c:v>Germany</c:v>
                </c:pt>
                <c:pt idx="9">
                  <c:v>USA</c:v>
                </c:pt>
              </c:strCache>
            </c:strRef>
          </c:cat>
          <c:val>
            <c:numRef>
              <c:f>'5.4'!$C$4:$C$13</c:f>
              <c:numCache>
                <c:formatCode>General</c:formatCode>
                <c:ptCount val="10"/>
                <c:pt idx="0">
                  <c:v>1</c:v>
                </c:pt>
                <c:pt idx="1">
                  <c:v>1</c:v>
                </c:pt>
                <c:pt idx="2">
                  <c:v>1</c:v>
                </c:pt>
                <c:pt idx="3">
                  <c:v>1</c:v>
                </c:pt>
                <c:pt idx="4">
                  <c:v>1</c:v>
                </c:pt>
                <c:pt idx="5">
                  <c:v>1</c:v>
                </c:pt>
                <c:pt idx="6">
                  <c:v>1</c:v>
                </c:pt>
                <c:pt idx="7">
                  <c:v>63</c:v>
                </c:pt>
                <c:pt idx="8">
                  <c:v>79</c:v>
                </c:pt>
                <c:pt idx="9">
                  <c:v>2944</c:v>
                </c:pt>
              </c:numCache>
            </c:numRef>
          </c:val>
          <c:extLst>
            <c:ext xmlns:c16="http://schemas.microsoft.com/office/drawing/2014/chart" uri="{C3380CC4-5D6E-409C-BE32-E72D297353CC}">
              <c16:uniqueId val="{00000000-700F-480D-9174-853B5F30C9AF}"/>
            </c:ext>
          </c:extLst>
        </c:ser>
        <c:dLbls>
          <c:showLegendKey val="0"/>
          <c:showVal val="0"/>
          <c:showCatName val="0"/>
          <c:showSerName val="0"/>
          <c:showPercent val="0"/>
          <c:showBubbleSize val="0"/>
        </c:dLbls>
        <c:gapWidth val="219"/>
        <c:axId val="473806239"/>
        <c:axId val="776479791"/>
      </c:barChart>
      <c:lineChart>
        <c:grouping val="standard"/>
        <c:varyColors val="0"/>
        <c:ser>
          <c:idx val="0"/>
          <c:order val="0"/>
          <c:tx>
            <c:strRef>
              <c:f>'5.4'!$B$3</c:f>
              <c:strCache>
                <c:ptCount val="1"/>
                <c:pt idx="0">
                  <c:v>Average of IMDb Score (1-10)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85E7-4669-8FFD-30B5C2E6E20B}"/>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700F-480D-9174-853B5F30C9AF}"/>
              </c:ext>
            </c:extLst>
          </c:dPt>
          <c:cat>
            <c:strRef>
              <c:f>'5.4'!$A$4:$A$13</c:f>
              <c:strCache>
                <c:ptCount val="10"/>
                <c:pt idx="0">
                  <c:v>New Line</c:v>
                </c:pt>
                <c:pt idx="1">
                  <c:v>Official site</c:v>
                </c:pt>
                <c:pt idx="2">
                  <c:v>Georgia</c:v>
                </c:pt>
                <c:pt idx="3">
                  <c:v>Poland</c:v>
                </c:pt>
                <c:pt idx="4">
                  <c:v>Peru</c:v>
                </c:pt>
                <c:pt idx="5">
                  <c:v>Aruba</c:v>
                </c:pt>
                <c:pt idx="6">
                  <c:v>Philippines</c:v>
                </c:pt>
                <c:pt idx="7">
                  <c:v>Canada</c:v>
                </c:pt>
                <c:pt idx="8">
                  <c:v>Germany</c:v>
                </c:pt>
                <c:pt idx="9">
                  <c:v>USA</c:v>
                </c:pt>
              </c:strCache>
            </c:strRef>
          </c:cat>
          <c:val>
            <c:numRef>
              <c:f>'5.4'!$B$4:$B$13</c:f>
              <c:numCache>
                <c:formatCode>General</c:formatCode>
                <c:ptCount val="10"/>
                <c:pt idx="0">
                  <c:v>4.4000000000000004</c:v>
                </c:pt>
                <c:pt idx="1">
                  <c:v>6.3</c:v>
                </c:pt>
                <c:pt idx="2">
                  <c:v>5.6</c:v>
                </c:pt>
                <c:pt idx="3">
                  <c:v>5.0999999999999996</c:v>
                </c:pt>
                <c:pt idx="4">
                  <c:v>5.4</c:v>
                </c:pt>
                <c:pt idx="5">
                  <c:v>4.8</c:v>
                </c:pt>
                <c:pt idx="6">
                  <c:v>6.3</c:v>
                </c:pt>
                <c:pt idx="7">
                  <c:v>6.2206349206349207</c:v>
                </c:pt>
                <c:pt idx="8">
                  <c:v>6.2987341772151924</c:v>
                </c:pt>
                <c:pt idx="9">
                  <c:v>6.3886888586956614</c:v>
                </c:pt>
              </c:numCache>
            </c:numRef>
          </c:val>
          <c:smooth val="0"/>
          <c:extLst>
            <c:ext xmlns:c16="http://schemas.microsoft.com/office/drawing/2014/chart" uri="{C3380CC4-5D6E-409C-BE32-E72D297353CC}">
              <c16:uniqueId val="{00000002-700F-480D-9174-853B5F30C9AF}"/>
            </c:ext>
          </c:extLst>
        </c:ser>
        <c:dLbls>
          <c:showLegendKey val="0"/>
          <c:showVal val="0"/>
          <c:showCatName val="0"/>
          <c:showSerName val="0"/>
          <c:showPercent val="0"/>
          <c:showBubbleSize val="0"/>
        </c:dLbls>
        <c:marker val="1"/>
        <c:smooth val="0"/>
        <c:axId val="473811039"/>
        <c:axId val="801668079"/>
      </c:lineChart>
      <c:catAx>
        <c:axId val="473806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479791"/>
        <c:crosses val="autoZero"/>
        <c:auto val="1"/>
        <c:lblAlgn val="ctr"/>
        <c:lblOffset val="100"/>
        <c:noMultiLvlLbl val="0"/>
      </c:catAx>
      <c:valAx>
        <c:axId val="776479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806239"/>
        <c:crosses val="autoZero"/>
        <c:crossBetween val="between"/>
      </c:valAx>
      <c:valAx>
        <c:axId val="80166807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3811039"/>
        <c:crosses val="max"/>
        <c:crossBetween val="between"/>
      </c:valAx>
      <c:catAx>
        <c:axId val="473811039"/>
        <c:scaling>
          <c:orientation val="minMax"/>
        </c:scaling>
        <c:delete val="1"/>
        <c:axPos val="b"/>
        <c:numFmt formatCode="General" sourceLinked="1"/>
        <c:majorTickMark val="none"/>
        <c:minorTickMark val="none"/>
        <c:tickLblPos val="nextTo"/>
        <c:crossAx val="801668079"/>
        <c:crosses val="autoZero"/>
        <c:auto val="1"/>
        <c:lblAlgn val="ctr"/>
        <c:lblOffset val="100"/>
        <c:noMultiLvlLbl val="0"/>
      </c:catAx>
      <c:spPr>
        <a:noFill/>
        <a:ln>
          <a:noFill/>
        </a:ln>
        <a:effectLst/>
      </c:spPr>
    </c:plotArea>
    <c:legend>
      <c:legendPos val="r"/>
      <c:layout>
        <c:manualLayout>
          <c:xMode val="edge"/>
          <c:yMode val="edge"/>
          <c:x val="0.67655550409140031"/>
          <c:y val="4.7345694691387666E-4"/>
          <c:w val="0.29141582197622784"/>
          <c:h val="0.18205039132551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C07CF3FA-7876-4B2C-9A3C-9987D721BE60}">
          <cx:spPr>
            <a:solidFill>
              <a:schemeClr val="accent4">
                <a:lumMod val="60000"/>
                <a:lumOff val="40000"/>
              </a:schemeClr>
            </a:solidFill>
          </cx:spPr>
          <cx:dataLabels>
            <cx:visibility seriesName="0" categoryName="0" value="1"/>
          </cx:dataLabels>
          <cx:dataId val="0"/>
        </cx:series>
      </cx:plotAreaRegion>
      <cx:axis id="0">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C07CF3FA-7876-4B2C-9A3C-9987D721BE60}">
          <cx:spPr>
            <a:solidFill>
              <a:schemeClr val="accent4">
                <a:lumMod val="60000"/>
                <a:lumOff val="40000"/>
              </a:schemeClr>
            </a:solidFill>
          </cx:spPr>
          <cx:dataLabels>
            <cx:visibility seriesName="0" categoryName="0" value="1"/>
          </cx:dataLabels>
          <cx:dataId val="0"/>
        </cx:series>
      </cx:plotAreaRegion>
      <cx:axis id="0">
        <cx:catScaling gapWidth="0.5"/>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7653130</xdr:colOff>
      <xdr:row>2</xdr:row>
      <xdr:rowOff>135504</xdr:rowOff>
    </xdr:from>
    <xdr:to>
      <xdr:col>0</xdr:col>
      <xdr:colOff>12856266</xdr:colOff>
      <xdr:row>17</xdr:row>
      <xdr:rowOff>82827</xdr:rowOff>
    </xdr:to>
    <xdr:graphicFrame macro="">
      <xdr:nvGraphicFramePr>
        <xdr:cNvPr id="8" name="Chart 4">
          <a:extLst>
            <a:ext uri="{FF2B5EF4-FFF2-40B4-BE49-F238E27FC236}">
              <a16:creationId xmlns:a16="http://schemas.microsoft.com/office/drawing/2014/main" id="{24E6C6F0-BC33-48E4-9F46-121C07165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1996108</xdr:colOff>
      <xdr:row>18</xdr:row>
      <xdr:rowOff>157370</xdr:rowOff>
    </xdr:from>
    <xdr:to>
      <xdr:col>0</xdr:col>
      <xdr:colOff>7371521</xdr:colOff>
      <xdr:row>33</xdr:row>
      <xdr:rowOff>96741</xdr:rowOff>
    </xdr:to>
    <xdr:graphicFrame macro="">
      <xdr:nvGraphicFramePr>
        <xdr:cNvPr id="6" name="Chart 5">
          <a:extLst>
            <a:ext uri="{FF2B5EF4-FFF2-40B4-BE49-F238E27FC236}">
              <a16:creationId xmlns:a16="http://schemas.microsoft.com/office/drawing/2014/main" id="{99938E46-34DC-46A3-B8F1-4B5B8E875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7595152</xdr:colOff>
      <xdr:row>19</xdr:row>
      <xdr:rowOff>44395</xdr:rowOff>
    </xdr:from>
    <xdr:to>
      <xdr:col>0</xdr:col>
      <xdr:colOff>12904304</xdr:colOff>
      <xdr:row>33</xdr:row>
      <xdr:rowOff>140805</xdr:rowOff>
    </xdr:to>
    <mc:AlternateContent xmlns:mc="http://schemas.openxmlformats.org/markup-compatibility/2006">
      <mc:Choice xmlns:cx2="http://schemas.microsoft.com/office/drawing/2015/10/21/chartex" Requires="cx2">
        <xdr:graphicFrame macro="">
          <xdr:nvGraphicFramePr>
            <xdr:cNvPr id="9" name="Chart 6">
              <a:extLst>
                <a:ext uri="{FF2B5EF4-FFF2-40B4-BE49-F238E27FC236}">
                  <a16:creationId xmlns:a16="http://schemas.microsoft.com/office/drawing/2014/main" id="{DA0929D7-7088-4083-A017-046F16AC57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595152" y="3755004"/>
              <a:ext cx="5309152" cy="26474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1921232</xdr:colOff>
      <xdr:row>34</xdr:row>
      <xdr:rowOff>140804</xdr:rowOff>
    </xdr:from>
    <xdr:to>
      <xdr:col>0</xdr:col>
      <xdr:colOff>7354955</xdr:colOff>
      <xdr:row>48</xdr:row>
      <xdr:rowOff>173935</xdr:rowOff>
    </xdr:to>
    <xdr:graphicFrame macro="">
      <xdr:nvGraphicFramePr>
        <xdr:cNvPr id="10" name="Chart 9">
          <a:extLst>
            <a:ext uri="{FF2B5EF4-FFF2-40B4-BE49-F238E27FC236}">
              <a16:creationId xmlns:a16="http://schemas.microsoft.com/office/drawing/2014/main" id="{96313593-658D-4D4C-8E73-559230F14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1904668</xdr:colOff>
      <xdr:row>49</xdr:row>
      <xdr:rowOff>157371</xdr:rowOff>
    </xdr:from>
    <xdr:to>
      <xdr:col>0</xdr:col>
      <xdr:colOff>7495761</xdr:colOff>
      <xdr:row>65</xdr:row>
      <xdr:rowOff>43733</xdr:rowOff>
    </xdr:to>
    <xdr:graphicFrame macro="">
      <xdr:nvGraphicFramePr>
        <xdr:cNvPr id="11" name="Chart 10">
          <a:extLst>
            <a:ext uri="{FF2B5EF4-FFF2-40B4-BE49-F238E27FC236}">
              <a16:creationId xmlns:a16="http://schemas.microsoft.com/office/drawing/2014/main" id="{FC713399-3DB7-4B96-8F2B-23333B95D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7603434</xdr:colOff>
      <xdr:row>34</xdr:row>
      <xdr:rowOff>149087</xdr:rowOff>
    </xdr:from>
    <xdr:to>
      <xdr:col>0</xdr:col>
      <xdr:colOff>12904303</xdr:colOff>
      <xdr:row>49</xdr:row>
      <xdr:rowOff>49696</xdr:rowOff>
    </xdr:to>
    <xdr:graphicFrame macro="">
      <xdr:nvGraphicFramePr>
        <xdr:cNvPr id="12" name="Chart 11">
          <a:extLst>
            <a:ext uri="{FF2B5EF4-FFF2-40B4-BE49-F238E27FC236}">
              <a16:creationId xmlns:a16="http://schemas.microsoft.com/office/drawing/2014/main" id="{655EDC29-F387-4AFC-908A-EB398D843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7605422</xdr:colOff>
      <xdr:row>49</xdr:row>
      <xdr:rowOff>173934</xdr:rowOff>
    </xdr:from>
    <xdr:to>
      <xdr:col>0</xdr:col>
      <xdr:colOff>12896022</xdr:colOff>
      <xdr:row>65</xdr:row>
      <xdr:rowOff>88456</xdr:rowOff>
    </xdr:to>
    <xdr:graphicFrame macro="">
      <xdr:nvGraphicFramePr>
        <xdr:cNvPr id="13" name="Chart 12">
          <a:extLst>
            <a:ext uri="{FF2B5EF4-FFF2-40B4-BE49-F238E27FC236}">
              <a16:creationId xmlns:a16="http://schemas.microsoft.com/office/drawing/2014/main" id="{24C78CC2-B1B2-4191-BCDE-18F6CD9AF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1952376</xdr:colOff>
      <xdr:row>65</xdr:row>
      <xdr:rowOff>144118</xdr:rowOff>
    </xdr:from>
    <xdr:to>
      <xdr:col>0</xdr:col>
      <xdr:colOff>7388087</xdr:colOff>
      <xdr:row>81</xdr:row>
      <xdr:rowOff>132522</xdr:rowOff>
    </xdr:to>
    <xdr:graphicFrame macro="">
      <xdr:nvGraphicFramePr>
        <xdr:cNvPr id="14" name="Chart 13">
          <a:extLst>
            <a:ext uri="{FF2B5EF4-FFF2-40B4-BE49-F238E27FC236}">
              <a16:creationId xmlns:a16="http://schemas.microsoft.com/office/drawing/2014/main" id="{EC79350E-B152-4AF3-B667-54A6EBC49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7529885</xdr:colOff>
      <xdr:row>66</xdr:row>
      <xdr:rowOff>68249</xdr:rowOff>
    </xdr:from>
    <xdr:to>
      <xdr:col>0</xdr:col>
      <xdr:colOff>12904304</xdr:colOff>
      <xdr:row>81</xdr:row>
      <xdr:rowOff>68249</xdr:rowOff>
    </xdr:to>
    <xdr:graphicFrame macro="">
      <xdr:nvGraphicFramePr>
        <xdr:cNvPr id="15" name="Chart 14">
          <a:extLst>
            <a:ext uri="{FF2B5EF4-FFF2-40B4-BE49-F238E27FC236}">
              <a16:creationId xmlns:a16="http://schemas.microsoft.com/office/drawing/2014/main" id="{09F6487A-DE67-4E11-AF0A-F93797CAE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2029240</xdr:colOff>
      <xdr:row>2</xdr:row>
      <xdr:rowOff>82825</xdr:rowOff>
    </xdr:from>
    <xdr:to>
      <xdr:col>0</xdr:col>
      <xdr:colOff>7412936</xdr:colOff>
      <xdr:row>17</xdr:row>
      <xdr:rowOff>92764</xdr:rowOff>
    </xdr:to>
    <xdr:graphicFrame macro="">
      <xdr:nvGraphicFramePr>
        <xdr:cNvPr id="22" name="Chart 21">
          <a:extLst>
            <a:ext uri="{FF2B5EF4-FFF2-40B4-BE49-F238E27FC236}">
              <a16:creationId xmlns:a16="http://schemas.microsoft.com/office/drawing/2014/main" id="{BECFFACA-B89C-4011-A4F9-EF01D9736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2</xdr:row>
      <xdr:rowOff>123244</xdr:rowOff>
    </xdr:from>
    <xdr:to>
      <xdr:col>0</xdr:col>
      <xdr:colOff>1828800</xdr:colOff>
      <xdr:row>21</xdr:row>
      <xdr:rowOff>140803</xdr:rowOff>
    </xdr:to>
    <mc:AlternateContent xmlns:mc="http://schemas.openxmlformats.org/markup-compatibility/2006">
      <mc:Choice xmlns:a14="http://schemas.microsoft.com/office/drawing/2010/main" Requires="a14">
        <xdr:graphicFrame macro="">
          <xdr:nvGraphicFramePr>
            <xdr:cNvPr id="23" name="Title">
              <a:extLst>
                <a:ext uri="{FF2B5EF4-FFF2-40B4-BE49-F238E27FC236}">
                  <a16:creationId xmlns:a16="http://schemas.microsoft.com/office/drawing/2014/main" id="{272BE436-245B-FCF2-5782-44C6C236A04B}"/>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dr:sp macro="" textlink="">
          <xdr:nvSpPr>
            <xdr:cNvPr id="0" name=""/>
            <xdr:cNvSpPr>
              <a:spLocks noTextEdit="1"/>
            </xdr:cNvSpPr>
          </xdr:nvSpPr>
          <xdr:spPr>
            <a:xfrm>
              <a:off x="0" y="736157"/>
              <a:ext cx="1828800" cy="34796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89783</xdr:rowOff>
    </xdr:from>
    <xdr:to>
      <xdr:col>0</xdr:col>
      <xdr:colOff>1828800</xdr:colOff>
      <xdr:row>61</xdr:row>
      <xdr:rowOff>157369</xdr:rowOff>
    </xdr:to>
    <mc:AlternateContent xmlns:mc="http://schemas.openxmlformats.org/markup-compatibility/2006">
      <mc:Choice xmlns:a14="http://schemas.microsoft.com/office/drawing/2010/main" Requires="a14">
        <xdr:graphicFrame macro="">
          <xdr:nvGraphicFramePr>
            <xdr:cNvPr id="24" name="Genre">
              <a:extLst>
                <a:ext uri="{FF2B5EF4-FFF2-40B4-BE49-F238E27FC236}">
                  <a16:creationId xmlns:a16="http://schemas.microsoft.com/office/drawing/2014/main" id="{D7A29974-7B6D-9C73-DC5B-1DD0584B68BC}"/>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0" y="8173609"/>
              <a:ext cx="1828800" cy="3347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114301</xdr:rowOff>
    </xdr:from>
    <xdr:to>
      <xdr:col>0</xdr:col>
      <xdr:colOff>1828800</xdr:colOff>
      <xdr:row>42</xdr:row>
      <xdr:rowOff>149087</xdr:rowOff>
    </xdr:to>
    <mc:AlternateContent xmlns:mc="http://schemas.openxmlformats.org/markup-compatibility/2006">
      <mc:Choice xmlns:a14="http://schemas.microsoft.com/office/drawing/2010/main" Requires="a14">
        <xdr:graphicFrame macro="">
          <xdr:nvGraphicFramePr>
            <xdr:cNvPr id="25" name="Country">
              <a:extLst>
                <a:ext uri="{FF2B5EF4-FFF2-40B4-BE49-F238E27FC236}">
                  <a16:creationId xmlns:a16="http://schemas.microsoft.com/office/drawing/2014/main" id="{64AB33C6-2896-5A8D-3450-4B4E0E89462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4553779"/>
              <a:ext cx="1828800" cy="3496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63</xdr:row>
      <xdr:rowOff>47046</xdr:rowOff>
    </xdr:from>
    <xdr:to>
      <xdr:col>0</xdr:col>
      <xdr:colOff>1828800</xdr:colOff>
      <xdr:row>80</xdr:row>
      <xdr:rowOff>173935</xdr:rowOff>
    </xdr:to>
    <mc:AlternateContent xmlns:mc="http://schemas.openxmlformats.org/markup-compatibility/2006">
      <mc:Choice xmlns:a14="http://schemas.microsoft.com/office/drawing/2010/main" Requires="a14">
        <xdr:graphicFrame macro="">
          <xdr:nvGraphicFramePr>
            <xdr:cNvPr id="28" name="Gross Revenue">
              <a:extLst>
                <a:ext uri="{FF2B5EF4-FFF2-40B4-BE49-F238E27FC236}">
                  <a16:creationId xmlns:a16="http://schemas.microsoft.com/office/drawing/2014/main" id="{3ED7E226-F559-D87E-1E26-54DEF6FE4D24}"/>
                </a:ext>
              </a:extLst>
            </xdr:cNvPr>
            <xdr:cNvGraphicFramePr/>
          </xdr:nvGraphicFramePr>
          <xdr:xfrm>
            <a:off x="0" y="0"/>
            <a:ext cx="0" cy="0"/>
          </xdr:xfrm>
          <a:graphic>
            <a:graphicData uri="http://schemas.microsoft.com/office/drawing/2010/slicer">
              <sle:slicer xmlns:sle="http://schemas.microsoft.com/office/drawing/2010/slicer" name="Gross Revenue"/>
            </a:graphicData>
          </a:graphic>
        </xdr:graphicFrame>
      </mc:Choice>
      <mc:Fallback>
        <xdr:sp macro="" textlink="">
          <xdr:nvSpPr>
            <xdr:cNvPr id="0" name=""/>
            <xdr:cNvSpPr>
              <a:spLocks noTextEdit="1"/>
            </xdr:cNvSpPr>
          </xdr:nvSpPr>
          <xdr:spPr>
            <a:xfrm>
              <a:off x="0" y="11775220"/>
              <a:ext cx="1828800" cy="3224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xdr:colOff>
      <xdr:row>5</xdr:row>
      <xdr:rowOff>15240</xdr:rowOff>
    </xdr:from>
    <xdr:to>
      <xdr:col>0</xdr:col>
      <xdr:colOff>8298180</xdr:colOff>
      <xdr:row>16</xdr:row>
      <xdr:rowOff>121454</xdr:rowOff>
    </xdr:to>
    <xdr:pic>
      <xdr:nvPicPr>
        <xdr:cNvPr id="3" name="Picture 2">
          <a:extLst>
            <a:ext uri="{FF2B5EF4-FFF2-40B4-BE49-F238E27FC236}">
              <a16:creationId xmlns:a16="http://schemas.microsoft.com/office/drawing/2014/main" id="{4603A525-E4D1-6072-606A-1B369E4B03F8}"/>
            </a:ext>
          </a:extLst>
        </xdr:cNvPr>
        <xdr:cNvPicPr>
          <a:picLocks noChangeAspect="1"/>
        </xdr:cNvPicPr>
      </xdr:nvPicPr>
      <xdr:blipFill>
        <a:blip xmlns:r="http://schemas.openxmlformats.org/officeDocument/2006/relationships" r:embed="rId1"/>
        <a:stretch>
          <a:fillRect/>
        </a:stretch>
      </xdr:blipFill>
      <xdr:spPr>
        <a:xfrm>
          <a:off x="15240" y="1143000"/>
          <a:ext cx="8282940" cy="2117894"/>
        </a:xfrm>
        <a:prstGeom prst="rect">
          <a:avLst/>
        </a:prstGeom>
      </xdr:spPr>
    </xdr:pic>
    <xdr:clientData/>
  </xdr:twoCellAnchor>
  <xdr:twoCellAnchor editAs="oneCell">
    <xdr:from>
      <xdr:col>0</xdr:col>
      <xdr:colOff>0</xdr:colOff>
      <xdr:row>20</xdr:row>
      <xdr:rowOff>0</xdr:rowOff>
    </xdr:from>
    <xdr:to>
      <xdr:col>0</xdr:col>
      <xdr:colOff>10325995</xdr:colOff>
      <xdr:row>37</xdr:row>
      <xdr:rowOff>145062</xdr:rowOff>
    </xdr:to>
    <xdr:pic>
      <xdr:nvPicPr>
        <xdr:cNvPr id="4" name="Picture 3">
          <a:extLst>
            <a:ext uri="{FF2B5EF4-FFF2-40B4-BE49-F238E27FC236}">
              <a16:creationId xmlns:a16="http://schemas.microsoft.com/office/drawing/2014/main" id="{BBCE93A5-1FAC-FDDE-6412-D106FDB937F5}"/>
            </a:ext>
          </a:extLst>
        </xdr:cNvPr>
        <xdr:cNvPicPr>
          <a:picLocks noChangeAspect="1"/>
        </xdr:cNvPicPr>
      </xdr:nvPicPr>
      <xdr:blipFill>
        <a:blip xmlns:r="http://schemas.openxmlformats.org/officeDocument/2006/relationships" r:embed="rId2"/>
        <a:stretch>
          <a:fillRect/>
        </a:stretch>
      </xdr:blipFill>
      <xdr:spPr>
        <a:xfrm>
          <a:off x="0" y="3870960"/>
          <a:ext cx="10325995" cy="3254022"/>
        </a:xfrm>
        <a:prstGeom prst="rect">
          <a:avLst/>
        </a:prstGeom>
      </xdr:spPr>
    </xdr:pic>
    <xdr:clientData/>
  </xdr:twoCellAnchor>
  <xdr:twoCellAnchor editAs="oneCell">
    <xdr:from>
      <xdr:col>0</xdr:col>
      <xdr:colOff>0</xdr:colOff>
      <xdr:row>42</xdr:row>
      <xdr:rowOff>0</xdr:rowOff>
    </xdr:from>
    <xdr:to>
      <xdr:col>0</xdr:col>
      <xdr:colOff>10867062</xdr:colOff>
      <xdr:row>66</xdr:row>
      <xdr:rowOff>8001</xdr:rowOff>
    </xdr:to>
    <xdr:pic>
      <xdr:nvPicPr>
        <xdr:cNvPr id="5" name="Picture 4">
          <a:extLst>
            <a:ext uri="{FF2B5EF4-FFF2-40B4-BE49-F238E27FC236}">
              <a16:creationId xmlns:a16="http://schemas.microsoft.com/office/drawing/2014/main" id="{96D491E9-E3F1-E2B1-7187-C6B5DBE63CDE}"/>
            </a:ext>
          </a:extLst>
        </xdr:cNvPr>
        <xdr:cNvPicPr>
          <a:picLocks noChangeAspect="1"/>
        </xdr:cNvPicPr>
      </xdr:nvPicPr>
      <xdr:blipFill>
        <a:blip xmlns:r="http://schemas.openxmlformats.org/officeDocument/2006/relationships" r:embed="rId3"/>
        <a:stretch>
          <a:fillRect/>
        </a:stretch>
      </xdr:blipFill>
      <xdr:spPr>
        <a:xfrm>
          <a:off x="0" y="7894320"/>
          <a:ext cx="10867062" cy="4397121"/>
        </a:xfrm>
        <a:prstGeom prst="rect">
          <a:avLst/>
        </a:prstGeom>
      </xdr:spPr>
    </xdr:pic>
    <xdr:clientData/>
  </xdr:twoCellAnchor>
  <xdr:twoCellAnchor editAs="oneCell">
    <xdr:from>
      <xdr:col>0</xdr:col>
      <xdr:colOff>0</xdr:colOff>
      <xdr:row>69</xdr:row>
      <xdr:rowOff>0</xdr:rowOff>
    </xdr:from>
    <xdr:to>
      <xdr:col>0</xdr:col>
      <xdr:colOff>11057578</xdr:colOff>
      <xdr:row>96</xdr:row>
      <xdr:rowOff>91876</xdr:rowOff>
    </xdr:to>
    <xdr:pic>
      <xdr:nvPicPr>
        <xdr:cNvPr id="6" name="Picture 5">
          <a:extLst>
            <a:ext uri="{FF2B5EF4-FFF2-40B4-BE49-F238E27FC236}">
              <a16:creationId xmlns:a16="http://schemas.microsoft.com/office/drawing/2014/main" id="{CDB3D6E3-910E-1172-34FD-9891D600C691}"/>
            </a:ext>
          </a:extLst>
        </xdr:cNvPr>
        <xdr:cNvPicPr>
          <a:picLocks noChangeAspect="1"/>
        </xdr:cNvPicPr>
      </xdr:nvPicPr>
      <xdr:blipFill>
        <a:blip xmlns:r="http://schemas.openxmlformats.org/officeDocument/2006/relationships" r:embed="rId4"/>
        <a:stretch>
          <a:fillRect/>
        </a:stretch>
      </xdr:blipFill>
      <xdr:spPr>
        <a:xfrm>
          <a:off x="0" y="12832080"/>
          <a:ext cx="11057578" cy="5029636"/>
        </a:xfrm>
        <a:prstGeom prst="rect">
          <a:avLst/>
        </a:prstGeom>
      </xdr:spPr>
    </xdr:pic>
    <xdr:clientData/>
  </xdr:twoCellAnchor>
  <xdr:twoCellAnchor editAs="oneCell">
    <xdr:from>
      <xdr:col>0</xdr:col>
      <xdr:colOff>83820</xdr:colOff>
      <xdr:row>101</xdr:row>
      <xdr:rowOff>68580</xdr:rowOff>
    </xdr:from>
    <xdr:to>
      <xdr:col>0</xdr:col>
      <xdr:colOff>11103295</xdr:colOff>
      <xdr:row>119</xdr:row>
      <xdr:rowOff>53624</xdr:rowOff>
    </xdr:to>
    <xdr:pic>
      <xdr:nvPicPr>
        <xdr:cNvPr id="7" name="Picture 6">
          <a:extLst>
            <a:ext uri="{FF2B5EF4-FFF2-40B4-BE49-F238E27FC236}">
              <a16:creationId xmlns:a16="http://schemas.microsoft.com/office/drawing/2014/main" id="{91728D38-7E4F-337F-8B6F-FD74F74445E5}"/>
            </a:ext>
          </a:extLst>
        </xdr:cNvPr>
        <xdr:cNvPicPr>
          <a:picLocks noChangeAspect="1"/>
        </xdr:cNvPicPr>
      </xdr:nvPicPr>
      <xdr:blipFill>
        <a:blip xmlns:r="http://schemas.openxmlformats.org/officeDocument/2006/relationships" r:embed="rId5"/>
        <a:stretch>
          <a:fillRect/>
        </a:stretch>
      </xdr:blipFill>
      <xdr:spPr>
        <a:xfrm>
          <a:off x="83820" y="19270980"/>
          <a:ext cx="11019475" cy="3276884"/>
        </a:xfrm>
        <a:prstGeom prst="rect">
          <a:avLst/>
        </a:prstGeom>
      </xdr:spPr>
    </xdr:pic>
    <xdr:clientData/>
  </xdr:twoCellAnchor>
  <xdr:twoCellAnchor editAs="oneCell">
    <xdr:from>
      <xdr:col>0</xdr:col>
      <xdr:colOff>91440</xdr:colOff>
      <xdr:row>120</xdr:row>
      <xdr:rowOff>38100</xdr:rowOff>
    </xdr:from>
    <xdr:to>
      <xdr:col>0</xdr:col>
      <xdr:colOff>11042329</xdr:colOff>
      <xdr:row>131</xdr:row>
      <xdr:rowOff>129722</xdr:rowOff>
    </xdr:to>
    <xdr:pic>
      <xdr:nvPicPr>
        <xdr:cNvPr id="8" name="Picture 7">
          <a:extLst>
            <a:ext uri="{FF2B5EF4-FFF2-40B4-BE49-F238E27FC236}">
              <a16:creationId xmlns:a16="http://schemas.microsoft.com/office/drawing/2014/main" id="{396C1170-187E-D5F8-D202-E046C1A5A7AA}"/>
            </a:ext>
          </a:extLst>
        </xdr:cNvPr>
        <xdr:cNvPicPr>
          <a:picLocks noChangeAspect="1"/>
        </xdr:cNvPicPr>
      </xdr:nvPicPr>
      <xdr:blipFill>
        <a:blip xmlns:r="http://schemas.openxmlformats.org/officeDocument/2006/relationships" r:embed="rId6"/>
        <a:stretch>
          <a:fillRect/>
        </a:stretch>
      </xdr:blipFill>
      <xdr:spPr>
        <a:xfrm>
          <a:off x="91440" y="22715220"/>
          <a:ext cx="10950889" cy="21033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784860</xdr:colOff>
      <xdr:row>3</xdr:row>
      <xdr:rowOff>34290</xdr:rowOff>
    </xdr:from>
    <xdr:to>
      <xdr:col>12</xdr:col>
      <xdr:colOff>99060</xdr:colOff>
      <xdr:row>18</xdr:row>
      <xdr:rowOff>34290</xdr:rowOff>
    </xdr:to>
    <xdr:graphicFrame macro="">
      <xdr:nvGraphicFramePr>
        <xdr:cNvPr id="2" name="Chart 1">
          <a:extLst>
            <a:ext uri="{FF2B5EF4-FFF2-40B4-BE49-F238E27FC236}">
              <a16:creationId xmlns:a16="http://schemas.microsoft.com/office/drawing/2014/main" id="{967D5DE9-839B-C8EC-E5F2-5E61EDAB2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426720</xdr:colOff>
      <xdr:row>1</xdr:row>
      <xdr:rowOff>179070</xdr:rowOff>
    </xdr:from>
    <xdr:to>
      <xdr:col>10</xdr:col>
      <xdr:colOff>121920</xdr:colOff>
      <xdr:row>16</xdr:row>
      <xdr:rowOff>179070</xdr:rowOff>
    </xdr:to>
    <xdr:graphicFrame macro="">
      <xdr:nvGraphicFramePr>
        <xdr:cNvPr id="2" name="Chart 1">
          <a:extLst>
            <a:ext uri="{FF2B5EF4-FFF2-40B4-BE49-F238E27FC236}">
              <a16:creationId xmlns:a16="http://schemas.microsoft.com/office/drawing/2014/main" id="{96551FA4-77EB-DA16-BE61-F70680DA2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2</xdr:row>
      <xdr:rowOff>163830</xdr:rowOff>
    </xdr:from>
    <xdr:to>
      <xdr:col>11</xdr:col>
      <xdr:colOff>457200</xdr:colOff>
      <xdr:row>17</xdr:row>
      <xdr:rowOff>163830</xdr:rowOff>
    </xdr:to>
    <xdr:graphicFrame macro="">
      <xdr:nvGraphicFramePr>
        <xdr:cNvPr id="3" name="Chart 2">
          <a:extLst>
            <a:ext uri="{FF2B5EF4-FFF2-40B4-BE49-F238E27FC236}">
              <a16:creationId xmlns:a16="http://schemas.microsoft.com/office/drawing/2014/main" id="{5BA13D2E-F5B5-3FE4-5062-BB24AAB7B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0</xdr:row>
      <xdr:rowOff>95250</xdr:rowOff>
    </xdr:from>
    <xdr:to>
      <xdr:col>10</xdr:col>
      <xdr:colOff>304800</xdr:colOff>
      <xdr:row>15</xdr:row>
      <xdr:rowOff>95250</xdr:rowOff>
    </xdr:to>
    <xdr:graphicFrame macro="">
      <xdr:nvGraphicFramePr>
        <xdr:cNvPr id="2" name="Chart 1">
          <a:extLst>
            <a:ext uri="{FF2B5EF4-FFF2-40B4-BE49-F238E27FC236}">
              <a16:creationId xmlns:a16="http://schemas.microsoft.com/office/drawing/2014/main" id="{DADE2730-CFA2-F4B0-5AFE-5B8C9BFB9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510540</xdr:colOff>
      <xdr:row>1</xdr:row>
      <xdr:rowOff>171450</xdr:rowOff>
    </xdr:from>
    <xdr:to>
      <xdr:col>11</xdr:col>
      <xdr:colOff>205740</xdr:colOff>
      <xdr:row>16</xdr:row>
      <xdr:rowOff>171450</xdr:rowOff>
    </xdr:to>
    <xdr:graphicFrame macro="">
      <xdr:nvGraphicFramePr>
        <xdr:cNvPr id="3" name="Chart 2">
          <a:extLst>
            <a:ext uri="{FF2B5EF4-FFF2-40B4-BE49-F238E27FC236}">
              <a16:creationId xmlns:a16="http://schemas.microsoft.com/office/drawing/2014/main" id="{6059848A-0C45-D9BB-908B-8EAB17CE0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480060</xdr:colOff>
      <xdr:row>1</xdr:row>
      <xdr:rowOff>144780</xdr:rowOff>
    </xdr:from>
    <xdr:to>
      <xdr:col>10</xdr:col>
      <xdr:colOff>655320</xdr:colOff>
      <xdr:row>28</xdr:row>
      <xdr:rowOff>45720</xdr:rowOff>
    </xdr:to>
    <xdr:graphicFrame macro="">
      <xdr:nvGraphicFramePr>
        <xdr:cNvPr id="3" name="Chart 2">
          <a:extLst>
            <a:ext uri="{FF2B5EF4-FFF2-40B4-BE49-F238E27FC236}">
              <a16:creationId xmlns:a16="http://schemas.microsoft.com/office/drawing/2014/main" id="{A18B37E1-3EFF-2EEB-6682-A56DED6F5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220980</xdr:colOff>
      <xdr:row>0</xdr:row>
      <xdr:rowOff>156210</xdr:rowOff>
    </xdr:from>
    <xdr:to>
      <xdr:col>11</xdr:col>
      <xdr:colOff>525780</xdr:colOff>
      <xdr:row>15</xdr:row>
      <xdr:rowOff>156210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655D2A1-628C-438F-6021-346A0126C4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0540" y="1562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320040</xdr:colOff>
      <xdr:row>0</xdr:row>
      <xdr:rowOff>163830</xdr:rowOff>
    </xdr:from>
    <xdr:to>
      <xdr:col>8</xdr:col>
      <xdr:colOff>487680</xdr:colOff>
      <xdr:row>15</xdr:row>
      <xdr:rowOff>163830</xdr:rowOff>
    </xdr:to>
    <xdr:graphicFrame macro="">
      <xdr:nvGraphicFramePr>
        <xdr:cNvPr id="4" name="Chart 3">
          <a:extLst>
            <a:ext uri="{FF2B5EF4-FFF2-40B4-BE49-F238E27FC236}">
              <a16:creationId xmlns:a16="http://schemas.microsoft.com/office/drawing/2014/main" id="{9ED08163-6F6D-8E89-356A-E960C784B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769620</xdr:colOff>
      <xdr:row>3</xdr:row>
      <xdr:rowOff>163830</xdr:rowOff>
    </xdr:from>
    <xdr:to>
      <xdr:col>32</xdr:col>
      <xdr:colOff>106680</xdr:colOff>
      <xdr:row>18</xdr:row>
      <xdr:rowOff>163830</xdr:rowOff>
    </xdr:to>
    <xdr:graphicFrame macro="">
      <xdr:nvGraphicFramePr>
        <xdr:cNvPr id="3" name="Chart 2">
          <a:extLst>
            <a:ext uri="{FF2B5EF4-FFF2-40B4-BE49-F238E27FC236}">
              <a16:creationId xmlns:a16="http://schemas.microsoft.com/office/drawing/2014/main" id="{6834697F-5A5B-5FEC-7C76-5AE28142B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548640</xdr:colOff>
      <xdr:row>3</xdr:row>
      <xdr:rowOff>72390</xdr:rowOff>
    </xdr:from>
    <xdr:to>
      <xdr:col>11</xdr:col>
      <xdr:colOff>243840</xdr:colOff>
      <xdr:row>18</xdr:row>
      <xdr:rowOff>72390</xdr:rowOff>
    </xdr:to>
    <xdr:graphicFrame macro="">
      <xdr:nvGraphicFramePr>
        <xdr:cNvPr id="4" name="Chart 3">
          <a:extLst>
            <a:ext uri="{FF2B5EF4-FFF2-40B4-BE49-F238E27FC236}">
              <a16:creationId xmlns:a16="http://schemas.microsoft.com/office/drawing/2014/main" id="{1F24DADE-BF76-4614-8ED7-8280DA5DF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601980</xdr:colOff>
      <xdr:row>2</xdr:row>
      <xdr:rowOff>41910</xdr:rowOff>
    </xdr:from>
    <xdr:to>
      <xdr:col>11</xdr:col>
      <xdr:colOff>297180</xdr:colOff>
      <xdr:row>17</xdr:row>
      <xdr:rowOff>41910</xdr:rowOff>
    </xdr:to>
    <xdr:graphicFrame macro="">
      <xdr:nvGraphicFramePr>
        <xdr:cNvPr id="2" name="Chart 1">
          <a:extLst>
            <a:ext uri="{FF2B5EF4-FFF2-40B4-BE49-F238E27FC236}">
              <a16:creationId xmlns:a16="http://schemas.microsoft.com/office/drawing/2014/main" id="{2B319DB7-8A30-6747-2DF4-2383BF5B35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548640</xdr:colOff>
      <xdr:row>2</xdr:row>
      <xdr:rowOff>102870</xdr:rowOff>
    </xdr:from>
    <xdr:to>
      <xdr:col>11</xdr:col>
      <xdr:colOff>243840</xdr:colOff>
      <xdr:row>17</xdr:row>
      <xdr:rowOff>102870</xdr:rowOff>
    </xdr:to>
    <xdr:graphicFrame macro="">
      <xdr:nvGraphicFramePr>
        <xdr:cNvPr id="4" name="Chart 3">
          <a:extLst>
            <a:ext uri="{FF2B5EF4-FFF2-40B4-BE49-F238E27FC236}">
              <a16:creationId xmlns:a16="http://schemas.microsoft.com/office/drawing/2014/main" id="{76401EA4-4373-4F19-251F-D82231761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373380</xdr:colOff>
      <xdr:row>2</xdr:row>
      <xdr:rowOff>22860</xdr:rowOff>
    </xdr:from>
    <xdr:to>
      <xdr:col>12</xdr:col>
      <xdr:colOff>350520</xdr:colOff>
      <xdr:row>20</xdr:row>
      <xdr:rowOff>99060</xdr:rowOff>
    </xdr:to>
    <xdr:graphicFrame macro="">
      <xdr:nvGraphicFramePr>
        <xdr:cNvPr id="3" name="Chart 2">
          <a:extLst>
            <a:ext uri="{FF2B5EF4-FFF2-40B4-BE49-F238E27FC236}">
              <a16:creationId xmlns:a16="http://schemas.microsoft.com/office/drawing/2014/main" id="{23DCF9F5-55BC-CADC-17F7-DEF355034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259080</xdr:colOff>
      <xdr:row>0</xdr:row>
      <xdr:rowOff>53340</xdr:rowOff>
    </xdr:from>
    <xdr:to>
      <xdr:col>12</xdr:col>
      <xdr:colOff>563880</xdr:colOff>
      <xdr:row>15</xdr:row>
      <xdr:rowOff>53340</xdr:rowOff>
    </xdr:to>
    <xdr:graphicFrame macro="">
      <xdr:nvGraphicFramePr>
        <xdr:cNvPr id="2" name="Chart 1">
          <a:extLst>
            <a:ext uri="{FF2B5EF4-FFF2-40B4-BE49-F238E27FC236}">
              <a16:creationId xmlns:a16="http://schemas.microsoft.com/office/drawing/2014/main" id="{E6E1F1FC-96A8-DD2D-6BE6-886723A11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464820</xdr:colOff>
      <xdr:row>1</xdr:row>
      <xdr:rowOff>144780</xdr:rowOff>
    </xdr:from>
    <xdr:to>
      <xdr:col>16</xdr:col>
      <xdr:colOff>464820</xdr:colOff>
      <xdr:row>15</xdr:row>
      <xdr:rowOff>51435</xdr:rowOff>
    </xdr:to>
    <mc:AlternateContent xmlns:mc="http://schemas.openxmlformats.org/markup-compatibility/2006" xmlns:a14="http://schemas.microsoft.com/office/drawing/2010/main">
      <mc:Choice Requires="a14">
        <xdr:graphicFrame macro="">
          <xdr:nvGraphicFramePr>
            <xdr:cNvPr id="4" name="Genre 1">
              <a:extLst>
                <a:ext uri="{FF2B5EF4-FFF2-40B4-BE49-F238E27FC236}">
                  <a16:creationId xmlns:a16="http://schemas.microsoft.com/office/drawing/2014/main" id="{D1144618-C806-6017-A604-36D47DFF956D}"/>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9022080" y="327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472440</xdr:colOff>
      <xdr:row>15</xdr:row>
      <xdr:rowOff>152400</xdr:rowOff>
    </xdr:from>
    <xdr:to>
      <xdr:col>12</xdr:col>
      <xdr:colOff>449580</xdr:colOff>
      <xdr:row>34</xdr:row>
      <xdr:rowOff>45720</xdr:rowOff>
    </xdr:to>
    <xdr:graphicFrame macro="">
      <xdr:nvGraphicFramePr>
        <xdr:cNvPr id="5" name="Chart 4">
          <a:extLst>
            <a:ext uri="{FF2B5EF4-FFF2-40B4-BE49-F238E27FC236}">
              <a16:creationId xmlns:a16="http://schemas.microsoft.com/office/drawing/2014/main" id="{10ED6F60-EB06-49A9-A77A-4F95EE2F1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afsha" refreshedDate="45321.012029861115" createdVersion="8" refreshedVersion="8" minRefreshableVersion="3" recordCount="3725" xr:uid="{1CDEEC1F-808C-4FC8-B414-719A6A1992A5}">
  <cacheSource type="worksheet">
    <worksheetSource ref="A1:R3726" sheet="IMDb Movie Database"/>
  </cacheSource>
  <cacheFields count="26">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ount="3257">
        <n v="4"/>
        <n v="203"/>
        <n v="109"/>
        <n v="995"/>
        <n v="824"/>
        <n v="352"/>
        <n v="229"/>
        <n v="1862"/>
        <n v="2509"/>
        <n v="16"/>
        <n v="1178"/>
        <n v="2037"/>
        <n v="1941"/>
        <n v="1055"/>
        <n v="282"/>
        <n v="731"/>
        <n v="825"/>
        <n v="205"/>
        <n v="1920"/>
        <n v="11094"/>
        <n v="338"/>
        <n v="1035"/>
        <n v="527"/>
        <n v="1885"/>
        <n v="1802"/>
        <n v="1421"/>
        <n v="1076"/>
        <n v="2957"/>
        <n v="1456"/>
        <n v="4109"/>
        <n v="16534"/>
        <n v="2538"/>
        <n v="1198"/>
        <n v="2045"/>
        <n v="1164"/>
        <n v="835"/>
        <n v="1966"/>
        <n v="2888"/>
        <n v="1934"/>
        <n v="1495"/>
        <n v="16089"/>
        <n v="2127"/>
        <n v="727"/>
        <n v="1593"/>
        <n v="2169"/>
        <n v="1694"/>
        <n v="1769"/>
        <n v="788"/>
        <n v="1548"/>
        <n v="778"/>
        <n v="1105"/>
        <n v="934"/>
        <n v="0"/>
        <n v="1631"/>
        <n v="760"/>
        <n v="28122"/>
        <n v="14954"/>
        <n v="1865"/>
        <n v="23737"/>
        <n v="2466"/>
        <n v="2387"/>
        <n v="1090"/>
        <n v="4701"/>
        <n v="39960"/>
        <n v="17611"/>
        <n v="1094"/>
        <n v="2703"/>
        <n v="2047"/>
        <n v="2158"/>
        <n v="2176"/>
        <n v="2951"/>
        <n v="16094"/>
        <n v="669"/>
        <n v="12691"/>
        <n v="1591"/>
        <n v="516"/>
        <n v="2209"/>
        <n v="13485"/>
        <n v="1326"/>
        <n v="3468"/>
        <n v="17250"/>
        <n v="5127"/>
        <n v="4400"/>
        <n v="1520"/>
        <n v="12940"/>
        <n v="1458"/>
        <n v="2524"/>
        <n v="25313"/>
        <n v="17568"/>
        <n v="1008"/>
        <n v="16007"/>
        <n v="1097"/>
        <n v="2726"/>
        <n v="14921"/>
        <n v="1462"/>
        <n v="2442"/>
        <n v="14255"/>
        <n v="5122"/>
        <n v="2419"/>
        <n v="23008"/>
        <n v="1883"/>
        <n v="12643"/>
        <n v="2908"/>
        <n v="2566"/>
        <n v="4877"/>
        <n v="1651"/>
        <n v="469"/>
        <n v="1263"/>
        <n v="2270"/>
        <n v="2118"/>
        <n v="707"/>
        <n v="1396"/>
        <n v="582"/>
        <n v="12906"/>
        <n v="1262"/>
        <n v="2079"/>
        <n v="27378"/>
        <n v="123"/>
        <n v="4438"/>
        <n v="927"/>
        <n v="2730"/>
        <n v="1761"/>
        <n v="13877"/>
        <n v="2024"/>
        <n v="2943"/>
        <n v="2811"/>
        <n v="16805"/>
        <n v="174"/>
        <n v="684"/>
        <n v="1356"/>
        <n v="3876"/>
        <n v="16539"/>
        <n v="3688"/>
        <n v="1757"/>
        <n v="2330"/>
        <n v="14701"/>
        <n v="791"/>
        <n v="2383"/>
        <n v="3617"/>
        <n v="762"/>
        <n v="1898"/>
        <n v="16464"/>
        <n v="13649"/>
        <n v="2329"/>
        <n v="12097"/>
        <n v="6341"/>
        <n v="1954"/>
        <n v="4537"/>
        <n v="914"/>
        <n v="42918"/>
        <n v="1334"/>
        <n v="3076"/>
        <n v="3464"/>
        <n v="2481"/>
        <n v="2449"/>
        <n v="3444"/>
        <n v="1962"/>
        <n v="467"/>
        <n v="2053"/>
        <n v="11898"/>
        <n v="24719"/>
        <n v="3113"/>
        <n v="15361"/>
        <n v="14762"/>
        <n v="28094"/>
        <n v="18793"/>
        <n v="2004"/>
        <n v="3582"/>
        <n v="1472"/>
        <n v="1665"/>
        <n v="3230"/>
        <n v="29475"/>
        <n v="170"/>
        <n v="1529"/>
        <n v="12518"/>
        <n v="17209"/>
        <n v="15662"/>
        <n v="1154"/>
        <n v="2592"/>
        <n v="3394"/>
        <n v="22479"/>
        <n v="605"/>
        <n v="711"/>
        <n v="4228"/>
        <n v="1160"/>
        <n v="896"/>
        <n v="822"/>
        <n v="1852"/>
        <n v="3000"/>
        <n v="1661"/>
        <n v="2179"/>
        <n v="15308"/>
        <n v="14672"/>
        <n v="42028"/>
        <n v="19649"/>
        <n v="805"/>
        <n v="708"/>
        <n v="644"/>
        <n v="15449"/>
        <n v="1351"/>
        <n v="11895"/>
        <n v="1044"/>
        <n v="302"/>
        <n v="2319"/>
        <n v="13069"/>
        <n v="901"/>
        <n v="21499"/>
        <n v="1584"/>
        <n v="872"/>
        <n v="4121"/>
        <n v="18855"/>
        <n v="1347"/>
        <n v="1639"/>
        <n v="1329"/>
        <n v="50141"/>
        <n v="673"/>
        <n v="1431"/>
        <n v="3374"/>
        <n v="2355"/>
        <n v="936"/>
        <n v="1891"/>
        <n v="1269"/>
        <n v="4223"/>
        <n v="11083"/>
        <n v="1653"/>
        <n v="2936"/>
        <n v="3007"/>
        <n v="1389"/>
        <n v="1700"/>
        <n v="2451"/>
        <n v="1233"/>
        <n v="20060"/>
        <n v="2373"/>
        <n v="22767"/>
        <n v="1607"/>
        <n v="450"/>
        <n v="5282"/>
        <n v="28"/>
        <n v="1953"/>
        <n v="28018"/>
        <n v="1168"/>
        <n v="3067"/>
        <n v="717"/>
        <n v="35501"/>
        <n v="40585"/>
        <n v="1855"/>
        <n v="1136"/>
        <n v="2545"/>
        <n v="23866"/>
        <n v="14677"/>
        <n v="10430"/>
        <n v="1395"/>
        <n v="3827"/>
        <n v="12285"/>
        <n v="14574"/>
        <n v="1284"/>
        <n v="18734"/>
        <n v="1833"/>
        <n v="837"/>
        <n v="2151"/>
        <n v="1747"/>
        <n v="584"/>
        <n v="3660"/>
        <n v="2725"/>
        <n v="20795"/>
        <n v="1748"/>
        <n v="12098"/>
        <n v="51609"/>
        <n v="2892"/>
        <n v="12619"/>
        <n v="1327"/>
        <n v="32930"/>
        <n v="1308"/>
        <n v="1341"/>
        <n v="12884"/>
        <n v="2371"/>
        <n v="3435"/>
        <n v="12685"/>
        <n v="2987"/>
        <n v="2484"/>
        <n v="1048"/>
        <n v="15914"/>
        <n v="14710"/>
        <n v="14432"/>
        <n v="4074"/>
        <n v="1526"/>
        <n v="99"/>
        <n v="2368"/>
        <n v="3942"/>
        <n v="1990"/>
        <n v="24887"/>
        <n v="485"/>
        <n v="1440"/>
        <n v="3986"/>
        <n v="2646"/>
        <n v="2398"/>
        <n v="14006"/>
        <n v="2096"/>
        <n v="16595"/>
        <n v="42330"/>
        <n v="10493"/>
        <n v="3100"/>
        <n v="24783"/>
        <n v="19610"/>
        <n v="7521"/>
        <n v="2403"/>
        <n v="1967"/>
        <n v="173"/>
        <n v="19065"/>
        <n v="4722"/>
        <n v="11135"/>
        <n v="45841"/>
        <n v="1441"/>
        <n v="2795"/>
        <n v="16949"/>
        <n v="2575"/>
        <n v="3119"/>
        <n v="2942"/>
        <n v="2000"/>
        <n v="20188"/>
        <n v="106"/>
        <n v="24006"/>
        <n v="874"/>
        <n v="1290"/>
        <n v="42002"/>
        <n v="3671"/>
        <n v="64259"/>
        <n v="2523"/>
        <n v="15944"/>
        <n v="698"/>
        <n v="5433"/>
        <n v="19923"/>
        <n v="14281"/>
        <n v="38518"/>
        <n v="2404"/>
        <n v="5"/>
        <n v="16230"/>
        <n v="583"/>
        <n v="380"/>
        <n v="2501"/>
        <n v="2829"/>
        <n v="3696"/>
        <n v="3044"/>
        <n v="12947"/>
        <n v="3847"/>
        <n v="1936"/>
        <n v="13184"/>
        <n v="552"/>
        <n v="14619"/>
        <n v="16751"/>
        <n v="52970"/>
        <n v="1543"/>
        <n v="3913"/>
        <n v="2899"/>
        <n v="3841"/>
        <n v="42220"/>
        <n v="25599"/>
        <n v="147"/>
        <n v="4755"/>
        <n v="32288"/>
        <n v="1394"/>
        <n v="7860"/>
        <n v="1446"/>
        <n v="1201"/>
        <n v="20143"/>
        <n v="519"/>
        <n v="2125"/>
        <n v="3280"/>
        <n v="12757"/>
        <n v="4334"/>
        <n v="28994"/>
        <n v="493"/>
        <n v="2551"/>
        <n v="2412"/>
        <n v="2144"/>
        <n v="1109"/>
        <n v="3362"/>
        <n v="534"/>
        <n v="28544"/>
        <n v="4263"/>
        <n v="1218"/>
        <n v="2054"/>
        <n v="3227"/>
        <n v="15229"/>
        <n v="2496"/>
        <n v="18643"/>
        <n v="1139"/>
        <n v="2107"/>
        <n v="15500"/>
        <n v="1275"/>
        <n v="2129"/>
        <n v="1582"/>
        <n v="2407"/>
        <n v="215"/>
        <n v="12322"/>
        <n v="30"/>
        <n v="3036"/>
        <n v="52201"/>
        <n v="37645"/>
        <n v="2210"/>
        <n v="382"/>
        <n v="33865"/>
        <n v="1620"/>
        <n v="3148"/>
        <n v="13160"/>
        <n v="423"/>
        <n v="15233"/>
        <n v="13619"/>
        <n v="2149"/>
        <n v="7723"/>
        <n v="1254"/>
        <n v="4840"/>
        <n v="1068"/>
        <n v="14244"/>
        <n v="13357"/>
        <n v="2"/>
        <n v="30063"/>
        <n v="1051"/>
        <n v="1088"/>
        <n v="12749"/>
        <n v="4453"/>
        <n v="23602"/>
        <n v="1806"/>
        <n v="69746"/>
        <n v="1151"/>
        <n v="3190"/>
        <n v="2462"/>
        <n v="2949"/>
        <n v="1093"/>
        <n v="4302"/>
        <n v="14178"/>
        <n v="2103"/>
        <n v="3267"/>
        <n v="3888"/>
        <n v="52122"/>
        <n v="2985"/>
        <n v="56585"/>
        <n v="2990"/>
        <n v="15700"/>
        <n v="2960"/>
        <n v="15"/>
        <n v="25697"/>
        <n v="26388"/>
        <n v="29370"/>
        <n v="4767"/>
        <n v="1775"/>
        <n v="1860"/>
        <n v="4908"/>
        <n v="17469"/>
        <n v="16557"/>
        <n v="1592"/>
        <n v="3126"/>
        <n v="4634"/>
        <n v="3092"/>
        <n v="20966"/>
        <n v="6427"/>
        <n v="5443"/>
        <n v="4043"/>
        <n v="2630"/>
        <n v="3244"/>
        <n v="2612"/>
        <n v="768"/>
        <n v="6458"/>
        <n v="2085"/>
        <n v="12161"/>
        <n v="2790"/>
        <n v="2711"/>
        <n v="13495"/>
        <n v="13331"/>
        <n v="2272"/>
        <n v="2010"/>
        <n v="4528"/>
        <n v="1439"/>
        <n v="5708"/>
        <n v="2203"/>
        <n v="17171"/>
        <n v="58528"/>
        <n v="1185"/>
        <n v="11013"/>
        <n v="2880"/>
        <n v="36"/>
        <n v="1976"/>
        <n v="24183"/>
        <n v="2638"/>
        <n v="1724"/>
        <n v="12338"/>
        <n v="30132"/>
        <n v="3611"/>
        <n v="903"/>
        <n v="33758"/>
        <n v="14274"/>
        <n v="1695"/>
        <n v="7921"/>
        <n v="3455"/>
        <n v="3439"/>
        <n v="1784"/>
        <n v="13821"/>
        <n v="1227"/>
        <n v="25263"/>
        <n v="5461"/>
        <n v="446"/>
        <n v="3310"/>
        <n v="14008"/>
        <n v="14823"/>
        <n v="3254"/>
        <n v="1132"/>
        <n v="3816"/>
        <n v="2223"/>
        <n v="21130"/>
        <n v="30383"/>
        <n v="26754"/>
        <n v="23962"/>
        <n v="16125"/>
        <n v="407"/>
        <n v="22678"/>
        <n v="41059"/>
        <n v="18913"/>
        <n v="1715"/>
        <n v="3931"/>
        <n v="3221"/>
        <n v="9662"/>
        <n v="2668"/>
        <n v="27237"/>
        <n v="388"/>
        <n v="656"/>
        <n v="2965"/>
        <n v="1725"/>
        <n v="3072"/>
        <n v="13433"/>
        <n v="29743"/>
        <n v="15820"/>
        <n v="20821"/>
        <n v="14889"/>
        <n v="3598"/>
        <n v="19046"/>
        <n v="2318"/>
        <n v="2348"/>
        <n v="20772"/>
        <n v="1004"/>
        <n v="1502"/>
        <n v="3023"/>
        <n v="31349"/>
        <n v="13718"/>
        <n v="11459"/>
        <n v="17035"/>
        <n v="2228"/>
        <n v="3864"/>
        <n v="648"/>
        <n v="3668"/>
        <n v="2913"/>
        <n v="31014"/>
        <n v="17877"/>
        <n v="33233"/>
        <n v="25126"/>
        <n v="2710"/>
        <n v="3454"/>
        <n v="15935"/>
        <n v="1614"/>
        <n v="164"/>
        <n v="2916"/>
        <n v="24547"/>
        <n v="3174"/>
        <n v="1679"/>
        <n v="6152"/>
        <n v="616"/>
        <n v="2240"/>
        <n v="23296"/>
        <n v="5963"/>
        <n v="3968"/>
        <n v="4497"/>
        <n v="1645"/>
        <n v="13162"/>
        <n v="2486"/>
        <n v="16785"/>
        <n v="12182"/>
        <n v="4530"/>
        <n v="1292"/>
        <n v="14579"/>
        <n v="16937"/>
        <n v="11400"/>
        <n v="22590"/>
        <n v="63194"/>
        <n v="8349"/>
        <n v="1634"/>
        <n v="48482"/>
        <n v="12760"/>
        <n v="5023"/>
        <n v="4629"/>
        <n v="5975"/>
        <n v="3667"/>
        <n v="33791"/>
        <n v="1212"/>
        <n v="3661"/>
        <n v="888"/>
        <n v="37076"/>
        <n v="3967"/>
        <n v="15001"/>
        <n v="2653"/>
        <n v="6315"/>
        <n v="3016"/>
        <n v="4230"/>
        <n v="28713"/>
        <n v="2465"/>
        <n v="3718"/>
        <n v="1812"/>
        <n v="15912"/>
        <n v="24618"/>
        <n v="3143"/>
        <n v="3337"/>
        <n v="1752"/>
        <n v="3855"/>
        <n v="4842"/>
        <n v="10469"/>
        <n v="26907"/>
        <n v="1531"/>
        <n v="13716"/>
        <n v="3155"/>
        <n v="15999"/>
        <n v="2777"/>
        <n v="3648"/>
        <n v="3559"/>
        <n v="14420"/>
        <n v="26239"/>
        <n v="3653"/>
        <n v="2400"/>
        <n v="102"/>
        <n v="16237"/>
        <n v="1363"/>
        <n v="5535"/>
        <n v="19139"/>
        <n v="4277"/>
        <n v="23603"/>
        <n v="3090"/>
        <n v="37570"/>
        <n v="2655"/>
        <n v="3717"/>
        <n v="6017"/>
        <n v="1474"/>
        <n v="10557"/>
        <n v="2699"/>
        <n v="3677"/>
        <n v="1874"/>
        <n v="7394"/>
        <n v="48"/>
        <n v="15765"/>
        <n v="100"/>
        <n v="15362"/>
        <n v="8355"/>
        <n v="12289"/>
        <n v="40117"/>
        <n v="3099"/>
        <n v="1743"/>
        <n v="1569"/>
        <n v="11867"/>
        <n v="56014"/>
        <n v="1692"/>
        <n v="2525"/>
        <n v="3843"/>
        <n v="17087"/>
        <n v="751"/>
        <n v="50005"/>
        <n v="15569"/>
        <n v="1942"/>
        <n v="4518"/>
        <n v="63710"/>
        <n v="2044"/>
        <n v="714"/>
        <n v="2322"/>
        <n v="50284"/>
        <n v="7"/>
        <n v="23504"/>
        <n v="254"/>
        <n v="25522"/>
        <n v="14322"/>
        <n v="19129"/>
        <n v="2070"/>
        <n v="3871"/>
        <n v="2606"/>
        <n v="12998"/>
        <n v="19689"/>
        <n v="2530"/>
        <n v="2266"/>
        <n v="12344"/>
        <n v="2457"/>
        <n v="904"/>
        <n v="1610"/>
        <n v="2321"/>
        <n v="1735"/>
        <n v="12226"/>
        <n v="975"/>
        <n v="3125"/>
        <n v="4737"/>
        <n v="7039"/>
        <n v="2027"/>
        <n v="2031"/>
        <n v="74"/>
        <n v="428"/>
        <n v="2056"/>
        <n v="115"/>
        <n v="45271"/>
        <n v="26088"/>
        <n v="39319"/>
        <n v="2323"/>
        <n v="1397"/>
        <n v="1466"/>
        <n v="38227"/>
        <n v="20135"/>
        <n v="1635"/>
        <n v="15183"/>
        <n v="1289"/>
        <n v="4346"/>
        <n v="16762"/>
        <n v="475"/>
        <n v="1722"/>
        <n v="154"/>
        <n v="2820"/>
        <n v="1256"/>
        <n v="45223"/>
        <n v="2958"/>
        <n v="2864"/>
        <n v="3952"/>
        <n v="21124"/>
        <n v="787"/>
        <n v="5062"/>
        <n v="29252"/>
        <n v="1993"/>
        <n v="1362"/>
        <n v="6910"/>
        <n v="24205"/>
        <n v="4713"/>
        <n v="9271"/>
        <n v="2365"/>
        <n v="3858"/>
        <n v="643"/>
        <n v="25788"/>
        <n v="26029"/>
        <n v="2521"/>
        <n v="2397"/>
        <n v="667"/>
        <n v="2288"/>
        <n v="4762"/>
        <n v="1023"/>
        <n v="4259"/>
        <n v="943"/>
        <n v="167"/>
        <n v="5213"/>
        <n v="13905"/>
        <n v="1795"/>
        <n v="4696"/>
        <n v="6861"/>
        <n v="22750"/>
        <n v="6558"/>
        <n v="3207"/>
        <n v="1805"/>
        <n v="4660"/>
        <n v="4166"/>
        <n v="1006"/>
        <n v="11951"/>
        <n v="2747"/>
        <n v="43105"/>
        <n v="4238"/>
        <n v="36859"/>
        <n v="13628"/>
        <n v="37315"/>
        <n v="2367"/>
        <n v="2860"/>
        <n v="1660"/>
        <n v="987"/>
        <n v="49847"/>
        <n v="1352"/>
        <n v="222"/>
        <n v="182"/>
        <n v="6171"/>
        <n v="3250"/>
        <n v="28294"/>
        <n v="12186"/>
        <n v="23950"/>
        <n v="24436"/>
        <n v="16536"/>
        <n v="10731"/>
        <n v="4478"/>
        <n v="1763"/>
        <n v="23461"/>
        <n v="12785"/>
        <n v="3768"/>
        <n v="74382"/>
        <n v="2065"/>
        <n v="4294"/>
        <n v="1409"/>
        <n v="24270"/>
        <n v="14890"/>
        <n v="623"/>
        <n v="15716"/>
        <n v="1141"/>
        <n v="44998"/>
        <n v="1690"/>
        <n v="1816"/>
        <n v="12729"/>
        <n v="295"/>
        <n v="2691"/>
        <n v="8610"/>
        <n v="3163"/>
        <n v="15269"/>
        <n v="2542"/>
        <n v="6207"/>
        <n v="9988"/>
        <n v="371"/>
        <n v="3353"/>
        <n v="47728"/>
        <n v="821"/>
        <n v="12170"/>
        <n v="20683"/>
        <n v="14275"/>
        <n v="29265"/>
        <n v="12396"/>
        <n v="20152"/>
        <n v="11969"/>
        <n v="1450"/>
        <n v="2868"/>
        <n v="1195"/>
        <n v="29"/>
        <n v="3438"/>
        <n v="32563"/>
        <n v="1937"/>
        <n v="3698"/>
        <n v="13823"/>
        <n v="4664"/>
        <n v="3500"/>
        <n v="5123"/>
        <n v="6046"/>
        <n v="1965"/>
        <n v="49631"/>
        <n v="4351"/>
        <n v="3352"/>
        <n v="17768"/>
        <n v="1209"/>
        <n v="37907"/>
        <n v="2697"/>
        <n v="12970"/>
        <n v="1906"/>
        <n v="10368"/>
        <n v="333"/>
        <n v="19078"/>
        <n v="8134"/>
        <n v="2640"/>
        <n v="24333"/>
        <n v="1282"/>
        <n v="804"/>
        <n v="20761"/>
        <n v="22040"/>
        <n v="13576"/>
        <n v="3821"/>
        <n v="47203"/>
        <n v="1405"/>
        <n v="1171"/>
        <n v="194"/>
        <n v="55254"/>
        <n v="26760"/>
        <n v="5709"/>
        <n v="2986"/>
        <n v="22458"/>
        <n v="563"/>
        <n v="17417"/>
        <n v="13040"/>
        <n v="4289"/>
        <n v="1274"/>
        <n v="16878"/>
        <n v="4834"/>
        <n v="6223"/>
        <n v="3697"/>
        <n v="1983"/>
        <n v="2518"/>
        <n v="2604"/>
        <n v="31005"/>
        <n v="16693"/>
        <n v="2020"/>
        <n v="1760"/>
        <n v="6388"/>
        <n v="5568"/>
        <n v="1616"/>
        <n v="15275"/>
        <n v="3516"/>
        <n v="3903"/>
        <n v="1302"/>
        <n v="1069"/>
        <n v="11424"/>
        <n v="814"/>
        <n v="13209"/>
        <n v="46022"/>
        <n v="2196"/>
        <n v="25469"/>
        <n v="26998"/>
        <n v="2475"/>
        <n v="53"/>
        <n v="2095"/>
        <n v="3291"/>
        <n v="2872"/>
        <n v="1430"/>
        <n v="3654"/>
        <n v="22006"/>
        <n v="4837"/>
        <n v="5320"/>
        <n v="13406"/>
        <n v="51657"/>
        <n v="9555"/>
        <n v="1030"/>
        <n v="3313"/>
        <n v="6485"/>
        <n v="823"/>
        <n v="2662"/>
        <n v="209"/>
        <n v="19815"/>
        <n v="1562"/>
        <n v="17873"/>
        <n v="3243"/>
        <n v="2171"/>
        <n v="9255"/>
        <n v="3462"/>
        <n v="2705"/>
        <n v="2018"/>
        <n v="1523"/>
        <n v="13093"/>
        <n v="16710"/>
        <n v="2543"/>
        <n v="12790"/>
        <n v="28734"/>
        <n v="5668"/>
        <n v="20814"/>
        <n v="2393"/>
        <n v="3003"/>
        <n v="37723"/>
        <n v="3004"/>
        <n v="3382"/>
        <n v="1987"/>
        <n v="5386"/>
        <n v="10792"/>
        <n v="1148"/>
        <n v="1815"/>
        <n v="52621"/>
        <n v="3475"/>
        <n v="5420"/>
        <n v="2805"/>
        <n v="399"/>
        <n v="29748"/>
        <n v="571"/>
        <n v="4327"/>
        <n v="672"/>
        <n v="17716"/>
        <n v="17786"/>
        <n v="20516"/>
        <n v="18216"/>
        <n v="16358"/>
        <n v="1335"/>
        <n v="4343"/>
        <n v="18563"/>
        <n v="144"/>
        <n v="15209"/>
        <n v="42344"/>
        <n v="2428"/>
        <n v="3162"/>
        <n v="17540"/>
        <n v="14706"/>
        <n v="36810"/>
        <n v="2389"/>
        <n v="7103"/>
        <n v="168"/>
        <n v="2724"/>
        <n v="3743"/>
        <n v="4843"/>
        <n v="21275"/>
        <n v="1986"/>
        <n v="3166"/>
        <n v="4024"/>
        <n v="23369"/>
        <n v="15870"/>
        <n v="2497"/>
        <n v="4182"/>
        <n v="23864"/>
        <n v="3354"/>
        <n v="846"/>
        <n v="15006"/>
        <n v="36897"/>
        <n v="25462"/>
        <n v="318"/>
        <n v="1403"/>
        <n v="163"/>
        <n v="26938"/>
        <n v="4266"/>
        <n v="971"/>
        <n v="5390"/>
        <n v="4611"/>
        <n v="1790"/>
        <n v="1122"/>
        <n v="4565"/>
        <n v="17336"/>
        <n v="608"/>
        <n v="3451"/>
        <n v="5270"/>
        <n v="2126"/>
        <n v="15838"/>
        <n v="3059"/>
        <n v="15419"/>
        <n v="1817"/>
        <n v="1323"/>
        <n v="1378"/>
        <n v="3106"/>
        <n v="129"/>
        <n v="2894"/>
        <n v="315"/>
        <n v="2945"/>
        <n v="4409"/>
        <n v="23344"/>
        <n v="11078"/>
        <n v="6454"/>
        <n v="10003"/>
        <n v="3345"/>
        <n v="1801"/>
        <n v="773"/>
        <n v="4045"/>
        <n v="642"/>
        <n v="14463"/>
        <n v="6521"/>
        <n v="29069"/>
        <n v="12776"/>
        <n v="17665"/>
        <n v="1238"/>
        <n v="3142"/>
        <n v="3141"/>
        <n v="2764"/>
        <n v="2356"/>
        <n v="4146"/>
        <n v="1778"/>
        <n v="2928"/>
        <n v="5404"/>
        <n v="25190"/>
        <n v="1189"/>
        <n v="5135"/>
        <n v="3580"/>
        <n v="2289"/>
        <n v="1711"/>
        <n v="24286"/>
        <n v="1997"/>
        <n v="36069"/>
        <n v="1281"/>
        <n v="1574"/>
        <n v="4902"/>
        <n v="11930"/>
        <n v="2515"/>
        <n v="3939"/>
        <n v="856"/>
        <n v="12254"/>
        <n v="2818"/>
        <n v="3066"/>
        <n v="23920"/>
        <n v="16196"/>
        <n v="1517"/>
        <n v="1013"/>
        <n v="2282"/>
        <n v="14726"/>
        <n v="4971"/>
        <n v="10838"/>
        <n v="54877"/>
        <n v="2235"/>
        <n v="3946"/>
        <n v="3889"/>
        <n v="9082"/>
        <n v="4527"/>
        <n v="600"/>
        <n v="3848"/>
        <n v="26527"/>
        <n v="939"/>
        <n v="23283"/>
        <n v="39175"/>
        <n v="2241"/>
        <n v="2187"/>
        <n v="17771"/>
        <n v="1144"/>
        <n v="5839"/>
        <n v="28050"/>
        <n v="3753"/>
        <n v="29461"/>
        <n v="3085"/>
        <n v="2474"/>
        <n v="17104"/>
        <n v="25660"/>
        <n v="1509"/>
        <n v="2039"/>
        <n v="16646"/>
        <n v="6299"/>
        <n v="2735"/>
        <n v="2312"/>
        <n v="16452"/>
        <n v="10982"/>
        <n v="34774"/>
        <n v="2216"/>
        <n v="2498"/>
        <n v="1964"/>
        <n v="19454"/>
        <n v="2684"/>
        <n v="24024"/>
        <n v="3372"/>
        <n v="26652"/>
        <n v="3905"/>
        <n v="575"/>
        <n v="18688"/>
        <n v="358"/>
        <n v="17582"/>
        <n v="11433"/>
        <n v="1825"/>
        <n v="2429"/>
        <n v="15857"/>
        <n v="1418"/>
        <n v="14931"/>
        <n v="33645"/>
        <n v="2682"/>
        <n v="964"/>
        <n v="3424"/>
        <n v="12890"/>
        <n v="3954"/>
        <n v="5838"/>
        <n v="13524"/>
        <n v="22383"/>
        <n v="858"/>
        <n v="2687"/>
        <n v="22974"/>
        <n v="21397"/>
        <n v="4288"/>
        <n v="33585"/>
        <n v="14536"/>
        <n v="2827"/>
        <n v="18761"/>
        <n v="6217"/>
        <n v="14196"/>
        <n v="262"/>
        <n v="1732"/>
        <n v="17109"/>
        <n v="809"/>
        <n v="454"/>
        <n v="1668"/>
        <n v="7872"/>
        <n v="9176"/>
        <n v="1297"/>
        <n v="15237"/>
        <n v="3107"/>
        <n v="13934"/>
        <n v="2544"/>
        <n v="4270"/>
        <n v="2643"/>
        <n v="43453"/>
        <n v="16999"/>
        <n v="1107"/>
        <n v="18864"/>
        <n v="3578"/>
        <n v="23325"/>
        <n v="4171"/>
        <n v="3850"/>
        <n v="6214"/>
        <n v="1315"/>
        <n v="13390"/>
        <n v="17040"/>
        <n v="3341"/>
        <n v="2557"/>
        <n v="2911"/>
        <n v="3287"/>
        <n v="14780"/>
        <n v="155"/>
        <n v="5103"/>
        <n v="5942"/>
        <n v="15015"/>
        <n v="12237"/>
        <n v="2689"/>
        <n v="41636"/>
        <n v="22485"/>
        <n v="34106"/>
        <n v="28867"/>
        <n v="1854"/>
        <n v="3261"/>
        <n v="18630"/>
        <n v="13191"/>
        <n v="6776"/>
        <n v="2165"/>
        <n v="2912"/>
        <n v="13811"/>
        <n v="993"/>
        <n v="3049"/>
        <n v="6105"/>
        <n v="3152"/>
        <n v="2664"/>
        <n v="3970"/>
        <n v="16768"/>
        <n v="3050"/>
        <n v="11632"/>
        <n v="1982"/>
        <n v="2251"/>
        <n v="2765"/>
        <n v="3769"/>
        <n v="23242"/>
        <n v="2574"/>
        <n v="1149"/>
        <n v="22209"/>
        <n v="7945"/>
        <n v="1173"/>
        <n v="33615"/>
        <n v="12150"/>
        <n v="7166"/>
        <n v="4380"/>
        <n v="21622"/>
        <n v="1330"/>
        <n v="2440"/>
        <n v="5245"/>
        <n v="4551"/>
        <n v="29325"/>
        <n v="4221"/>
        <n v="5580"/>
        <n v="13707"/>
        <n v="15013"/>
        <n v="2601"/>
        <n v="8484"/>
        <n v="24382"/>
        <n v="15369"/>
        <n v="489"/>
        <n v="105"/>
        <n v="3300"/>
        <n v="13028"/>
        <n v="2446"/>
        <n v="11662"/>
        <n v="3734"/>
        <n v="4291"/>
        <n v="5401"/>
        <n v="2776"/>
        <n v="2238"/>
        <n v="1823"/>
        <n v="2197"/>
        <n v="4796"/>
        <n v="1265"/>
        <n v="664"/>
        <n v="1307"/>
        <n v="2413"/>
        <n v="4194"/>
        <n v="37"/>
        <n v="2842"/>
        <n v="700"/>
        <n v="275"/>
        <n v="20798"/>
        <n v="417"/>
        <n v="44"/>
        <n v="12499"/>
        <n v="4499"/>
        <n v="3344"/>
        <n v="2893"/>
        <n v="29484"/>
        <n v="25942"/>
        <n v="2120"/>
        <n v="1203"/>
        <n v="33441"/>
        <n v="6419"/>
        <n v="12534"/>
        <n v="45327"/>
        <n v="4239"/>
        <n v="920"/>
        <n v="3012"/>
        <n v="32"/>
        <n v="22342"/>
        <n v="284"/>
        <n v="4310"/>
        <n v="43917"/>
        <n v="15972"/>
        <n v="32831"/>
        <n v="11116"/>
        <n v="956"/>
        <n v="793"/>
        <n v="13645"/>
        <n v="14609"/>
        <n v="32871"/>
        <n v="19805"/>
        <n v="14995"/>
        <n v="955"/>
        <n v="17533"/>
        <n v="12250"/>
        <n v="2729"/>
        <n v="3133"/>
        <n v="22370"/>
        <n v="2815"/>
        <n v="2402"/>
        <n v="11458"/>
        <n v="303"/>
        <n v="3664"/>
        <n v="66"/>
        <n v="361"/>
        <n v="34565"/>
        <n v="26050"/>
        <n v="241"/>
        <n v="3294"/>
        <n v="3543"/>
        <n v="2436"/>
        <n v="28987"/>
        <n v="1556"/>
        <n v="25489"/>
        <n v="251"/>
        <n v="1429"/>
        <n v="22889"/>
        <n v="20456"/>
        <n v="12993"/>
        <n v="1846"/>
        <n v="2754"/>
        <n v="2201"/>
        <n v="139"/>
        <n v="3707"/>
        <n v="13917"/>
        <n v="15371"/>
        <n v="18635"/>
        <n v="976"/>
        <n v="1641"/>
        <n v="1165"/>
        <n v="3161"/>
        <n v="1779"/>
        <n v="3199"/>
        <n v="48153"/>
        <n v="758"/>
        <n v="813"/>
        <n v="34377"/>
        <n v="245"/>
        <n v="1211"/>
        <n v="2555"/>
        <n v="3917"/>
        <n v="1460"/>
        <n v="1873"/>
        <n v="1228"/>
        <n v="52885"/>
        <n v="26961"/>
        <n v="3845"/>
        <n v="21"/>
        <n v="2109"/>
        <n v="2390"/>
        <n v="22554"/>
        <n v="546"/>
        <n v="3770"/>
        <n v="25088"/>
        <n v="4123"/>
        <n v="2447"/>
        <n v="4262"/>
        <n v="1005"/>
        <n v="7072"/>
        <n v="3712"/>
        <n v="11327"/>
        <n v="47657"/>
        <n v="13000"/>
        <n v="1083"/>
        <n v="5440"/>
        <n v="35672"/>
        <n v="15916"/>
        <n v="6229"/>
        <n v="3752"/>
        <n v="15571"/>
        <n v="12766"/>
        <n v="1576"/>
        <n v="5437"/>
        <n v="2478"/>
        <n v="15658"/>
        <n v="243"/>
        <n v="1770"/>
        <n v="20970"/>
        <n v="49"/>
        <n v="3104"/>
        <n v="15149"/>
        <n v="1858"/>
        <n v="12566"/>
        <n v="3679"/>
        <n v="3112"/>
        <n v="7184"/>
        <n v="159"/>
        <n v="2489"/>
        <n v="1834"/>
        <n v="12546"/>
        <n v="387"/>
        <n v="16692"/>
        <n v="26826"/>
        <n v="34606"/>
        <n v="1442"/>
        <n v="29177"/>
        <n v="52138"/>
        <n v="18141"/>
        <n v="15612"/>
        <n v="2562"/>
        <n v="3130"/>
        <n v="11994"/>
        <n v="3001"/>
        <n v="312"/>
        <n v="663"/>
        <n v="2510"/>
        <n v="35867"/>
        <n v="53024"/>
        <n v="17902"/>
        <n v="3402"/>
        <n v="16828"/>
        <n v="2763"/>
        <n v="6355"/>
        <n v="4169"/>
        <n v="1675"/>
        <n v="2415"/>
        <n v="1381"/>
        <n v="40484"/>
        <n v="14261"/>
        <n v="2110"/>
        <n v="18291"/>
        <n v="31224"/>
        <n v="42990"/>
        <n v="3065"/>
        <n v="3901"/>
        <n v="2584"/>
        <n v="4251"/>
        <n v="2006"/>
        <n v="3819"/>
        <n v="6161"/>
        <n v="1917"/>
        <n v="13249"/>
        <n v="314"/>
        <n v="17152"/>
        <n v="8189"/>
        <n v="1483"/>
        <n v="14347"/>
        <n v="27646"/>
        <n v="2759"/>
        <n v="1559"/>
        <n v="1251"/>
        <n v="12624"/>
        <n v="16502"/>
        <n v="23052"/>
        <n v="3058"/>
        <n v="12687"/>
        <n v="1075"/>
        <n v="3431"/>
        <n v="6657"/>
        <n v="19928"/>
        <n v="4094"/>
        <n v="5265"/>
        <n v="14611"/>
        <n v="161"/>
        <n v="35294"/>
        <n v="12556"/>
        <n v="132"/>
        <n v="1919"/>
        <n v="27572"/>
        <n v="4060"/>
        <n v="26940"/>
        <n v="2661"/>
        <n v="2636"/>
        <n v="2583"/>
        <n v="19341"/>
        <n v="6181"/>
        <n v="1373"/>
        <n v="497"/>
        <n v="2572"/>
        <n v="15046"/>
        <n v="14790"/>
        <n v="25296"/>
        <n v="7567"/>
        <n v="2698"/>
        <n v="16611"/>
        <n v="3037"/>
        <n v="977"/>
        <n v="12385"/>
        <n v="5713"/>
        <n v="14843"/>
        <n v="12954"/>
        <n v="3151"/>
        <n v="3357"/>
        <n v="16138"/>
        <n v="1776"/>
        <n v="2505"/>
        <n v="21276"/>
        <n v="2422"/>
        <n v="4046"/>
        <n v="7014"/>
        <n v="1176"/>
        <n v="61110"/>
        <n v="1172"/>
        <n v="6867"/>
        <n v="4050"/>
        <n v="2212"/>
        <n v="2713"/>
        <n v="12194"/>
        <n v="3096"/>
        <n v="539"/>
        <n v="43354"/>
        <n v="3172"/>
        <n v="5641"/>
        <n v="3984"/>
        <n v="4692"/>
        <n v="1445"/>
        <n v="286"/>
        <n v="1671"/>
        <n v="2164"/>
        <n v="200"/>
        <n v="22318"/>
        <n v="923"/>
        <n v="1293"/>
        <n v="14028"/>
        <n v="4868"/>
        <n v="2444"/>
        <n v="1882"/>
        <n v="14087"/>
        <n v="1814"/>
        <n v="2564"/>
        <n v="3969"/>
        <n v="1340"/>
        <n v="1461"/>
        <n v="3983"/>
        <n v="33154"/>
        <n v="26017"/>
        <n v="5593"/>
        <n v="32015"/>
        <n v="28886"/>
        <n v="4435"/>
        <n v="1033"/>
        <n v="2467"/>
        <n v="1205"/>
        <n v="12850"/>
        <n v="11736"/>
        <n v="2972"/>
        <n v="10325"/>
        <n v="852"/>
        <n v="46186"/>
        <n v="5458"/>
        <n v="67"/>
        <n v="19739"/>
        <n v="23513"/>
        <n v="5185"/>
        <n v="3637"/>
        <n v="3010"/>
        <n v="48184"/>
        <n v="4231"/>
        <n v="3017"/>
        <n v="14486"/>
        <n v="587"/>
        <n v="3629"/>
        <n v="4403"/>
        <n v="13808"/>
        <n v="9638"/>
        <n v="490"/>
        <n v="8297"/>
        <n v="11301"/>
        <n v="22679"/>
        <n v="22935"/>
        <n v="14036"/>
        <n v="78"/>
        <n v="16580"/>
        <n v="253"/>
        <n v="359"/>
        <n v="883"/>
        <n v="2762"/>
        <n v="3086"/>
        <n v="2622"/>
        <n v="6227"/>
        <n v="2248"/>
        <n v="35084"/>
        <n v="4480"/>
        <n v="11945"/>
        <n v="4714"/>
        <n v="32637"/>
        <n v="3423"/>
        <n v="6434"/>
        <n v="1062"/>
        <n v="1134"/>
        <n v="14165"/>
        <n v="972"/>
        <n v="16930"/>
        <n v="41645"/>
        <n v="3286"/>
        <n v="24419"/>
        <n v="2186"/>
        <n v="43887"/>
        <n v="1310"/>
        <n v="1777"/>
        <n v="409"/>
        <n v="16400"/>
        <n v="1267"/>
        <n v="3416"/>
        <n v="20952"/>
        <n v="6742"/>
        <n v="2378"/>
        <n v="12952"/>
        <n v="21107"/>
        <n v="405"/>
        <n v="9814"/>
        <n v="3742"/>
        <n v="24598"/>
        <n v="3639"/>
        <n v="24534"/>
        <n v="656730"/>
        <n v="3175"/>
        <n v="774"/>
        <n v="3222"/>
        <n v="3956"/>
        <n v="65"/>
        <n v="847"/>
        <n v="23689"/>
        <n v="2295"/>
        <n v="19764"/>
        <n v="15634"/>
        <n v="18711"/>
        <n v="3144"/>
        <n v="1102"/>
        <n v="842"/>
        <n v="6729"/>
        <n v="776"/>
        <n v="28027"/>
        <n v="3306"/>
        <n v="13581"/>
        <n v="2167"/>
        <n v="5732"/>
        <n v="6380"/>
        <n v="10438"/>
        <n v="1311"/>
        <n v="729"/>
        <n v="962"/>
        <n v="4730"/>
        <n v="2334"/>
        <n v="17292"/>
        <n v="19364"/>
        <n v="14656"/>
        <n v="14180"/>
        <n v="1970"/>
        <n v="1448"/>
        <n v="1789"/>
        <n v="4604"/>
        <n v="185"/>
        <n v="58823"/>
        <n v="4397"/>
        <n v="1655"/>
        <n v="13430"/>
        <n v="23352"/>
        <n v="3114"/>
        <n v="33284"/>
        <n v="1112"/>
        <n v="36925"/>
        <n v="13607"/>
        <n v="4142"/>
        <n v="51441"/>
        <n v="1244"/>
        <n v="24263"/>
        <n v="8094"/>
        <n v="12068"/>
        <n v="28493"/>
        <n v="256"/>
        <n v="3592"/>
        <n v="5006"/>
        <n v="1959"/>
        <n v="17490"/>
        <n v="537"/>
        <n v="4496"/>
        <n v="961"/>
        <n v="29277"/>
        <n v="4369"/>
        <n v="20454"/>
        <n v="308"/>
        <n v="5032"/>
        <n v="24938"/>
        <n v="28830"/>
        <n v="4186"/>
        <n v="1845"/>
        <n v="4462"/>
        <n v="763"/>
        <n v="3950"/>
        <n v="13679"/>
        <n v="3974"/>
        <n v="206"/>
        <n v="19359"/>
        <n v="2915"/>
        <n v="368"/>
        <n v="4676"/>
        <n v="2052"/>
        <n v="5074"/>
        <n v="16791"/>
        <n v="5161"/>
        <n v="7800"/>
        <n v="41293"/>
        <n v="2567"/>
        <n v="2325"/>
        <n v="63165"/>
        <n v="1686"/>
        <n v="2170"/>
        <n v="12871"/>
        <n v="13626"/>
        <n v="3935"/>
        <n v="12522"/>
        <n v="43388"/>
        <n v="3943"/>
        <n v="991"/>
        <n v="362"/>
        <n v="1343"/>
        <n v="1721"/>
        <n v="1730"/>
        <n v="5139"/>
        <n v="2609"/>
        <n v="5780"/>
        <n v="34582"/>
        <n v="11972"/>
        <n v="14161"/>
        <n v="23769"/>
        <n v="12755"/>
        <n v="745"/>
        <n v="17159"/>
        <n v="20553"/>
        <n v="911"/>
        <n v="7461"/>
        <n v="1901"/>
        <n v="41701"/>
        <n v="15757"/>
        <n v="24994"/>
        <n v="20056"/>
        <n v="16252"/>
        <n v="34495"/>
        <n v="705"/>
        <n v="20660"/>
        <n v="16264"/>
        <n v="2114"/>
        <n v="529"/>
        <n v="20097"/>
        <n v="13748"/>
        <n v="16199"/>
        <n v="7273"/>
        <n v="18085"/>
        <n v="2260"/>
        <n v="5039"/>
        <n v="17944"/>
        <n v="55"/>
        <n v="1618"/>
        <n v="9984"/>
        <n v="14146"/>
        <n v="6313"/>
        <n v="679"/>
        <n v="9330"/>
        <n v="4681"/>
        <n v="1266"/>
        <n v="2721"/>
        <n v="1792"/>
        <n v="12754"/>
        <n v="1095"/>
        <n v="1890"/>
        <n v="10185"/>
        <n v="838"/>
        <n v="1608"/>
        <n v="11519"/>
        <n v="3558"/>
        <n v="59558"/>
        <n v="15889"/>
        <n v="2930"/>
        <n v="1383"/>
        <n v="1231"/>
        <n v="39789"/>
        <n v="22140"/>
        <n v="57844"/>
        <n v="20348"/>
        <n v="2252"/>
        <n v="20299"/>
        <n v="12496"/>
        <n v="60683"/>
        <n v="2535"/>
        <n v="1467"/>
        <n v="2019"/>
        <n v="1729"/>
        <n v="2723"/>
        <n v="622"/>
        <n v="5702"/>
        <n v="13517"/>
        <n v="3921"/>
        <n v="1400"/>
        <n v="1579"/>
        <n v="5761"/>
        <n v="7048"/>
        <n v="12700"/>
        <n v="1058"/>
        <n v="11"/>
        <n v="1827"/>
        <n v="2287"/>
        <n v="2740"/>
        <n v="2859"/>
        <n v="22745"/>
        <n v="117"/>
        <n v="53413"/>
        <n v="50313"/>
        <n v="2177"/>
        <n v="23328"/>
        <n v="13426"/>
        <n v="14385"/>
        <n v="103354"/>
        <n v="2178"/>
        <n v="619"/>
        <n v="25049"/>
        <n v="15850"/>
        <n v="2876"/>
        <n v="27351"/>
        <n v="7123"/>
        <n v="19600"/>
        <n v="4990"/>
        <n v="23932"/>
        <n v="907"/>
        <n v="1876"/>
        <n v="39518"/>
        <n v="12076"/>
        <n v="16651"/>
        <n v="4211"/>
        <n v="11218"/>
        <n v="20391"/>
        <n v="1349"/>
        <n v="2380"/>
        <n v="1215"/>
        <n v="4305"/>
        <n v="6292"/>
        <n v="22722"/>
        <n v="5637"/>
        <n v="2529"/>
        <n v="4879"/>
        <n v="17278"/>
        <n v="602"/>
        <n v="2115"/>
        <n v="20563"/>
        <n v="861"/>
        <n v="5917"/>
        <n v="1804"/>
        <n v="13073"/>
        <n v="4134"/>
        <n v="2853"/>
        <n v="3924"/>
        <n v="2968"/>
        <n v="4329"/>
        <n v="44042"/>
        <n v="14747"/>
        <n v="25092"/>
        <n v="8341"/>
        <n v="14899"/>
        <n v="120797"/>
        <n v="859"/>
        <n v="27114"/>
        <n v="1317"/>
        <n v="2119"/>
        <n v="1565"/>
        <n v="1145"/>
        <n v="1379"/>
        <n v="3544"/>
        <n v="2297"/>
        <n v="1615"/>
        <n v="20354"/>
        <n v="12133"/>
        <n v="14073"/>
        <n v="2100"/>
        <n v="34839"/>
        <n v="5085"/>
        <n v="13693"/>
        <n v="1674"/>
        <n v="1019"/>
        <n v="4053"/>
        <n v="27829"/>
        <n v="16884"/>
        <n v="4789"/>
        <n v="24351"/>
        <n v="949"/>
        <n v="2205"/>
        <n v="1064"/>
        <n v="3299"/>
        <n v="3138"/>
        <n v="6862"/>
        <n v="479"/>
        <n v="2944"/>
        <n v="13156"/>
        <n v="2666"/>
        <n v="9608"/>
        <n v="12574"/>
        <n v="1627"/>
        <n v="1208"/>
        <n v="3192"/>
        <n v="29050"/>
        <n v="3690"/>
        <n v="278"/>
        <n v="1835"/>
        <n v="22417"/>
        <n v="1908"/>
        <n v="19957"/>
        <n v="12758"/>
        <n v="16090"/>
        <n v="2013"/>
        <n v="20009"/>
        <n v="32232"/>
        <n v="2512"/>
        <n v="15053"/>
        <n v="32360"/>
        <n v="12946"/>
        <n v="39507"/>
        <n v="15638"/>
        <n v="27614"/>
        <n v="509"/>
        <n v="5992"/>
        <n v="848"/>
        <n v="3963"/>
        <n v="683"/>
        <n v="11248"/>
        <n v="2055"/>
        <n v="1899"/>
        <n v="2753"/>
        <n v="35345"/>
        <n v="19334"/>
        <n v="2590"/>
        <n v="1611"/>
        <n v="5012"/>
        <n v="33160"/>
        <n v="13528"/>
        <n v="505"/>
        <n v="4905"/>
        <n v="9125"/>
        <n v="678"/>
        <n v="16479"/>
        <n v="1081"/>
        <n v="150"/>
        <n v="28767"/>
        <n v="11124"/>
        <n v="6539"/>
        <n v="4473"/>
        <n v="2185"/>
        <n v="2856"/>
        <n v="24300"/>
        <n v="4441"/>
        <n v="4487"/>
        <n v="398"/>
        <n v="1491"/>
        <n v="916"/>
        <n v="6526"/>
        <n v="37967"/>
        <n v="786"/>
        <n v="2420"/>
        <n v="37606"/>
        <n v="101383"/>
        <n v="24468"/>
        <n v="35161"/>
        <n v="12634"/>
        <n v="3535"/>
        <n v="1140"/>
        <n v="25173"/>
        <n v="15811"/>
        <n v="33734"/>
        <n v="6863"/>
        <n v="70996"/>
        <n v="10732"/>
        <n v="92"/>
        <n v="3633"/>
        <n v="3474"/>
        <n v="19148"/>
        <n v="3574"/>
        <n v="378"/>
        <n v="83"/>
        <n v="3211"/>
        <n v="10822"/>
        <n v="5609"/>
        <n v="2135"/>
        <n v="3757"/>
        <n v="15337"/>
        <n v="7227"/>
        <n v="6334"/>
        <n v="2715"/>
        <n v="26451"/>
        <n v="5264"/>
        <n v="52571"/>
        <n v="7243"/>
        <n v="1518"/>
        <n v="34817"/>
        <n v="17299"/>
        <n v="2737"/>
        <n v="55486"/>
        <n v="646"/>
        <n v="118"/>
        <n v="908"/>
        <n v="1082"/>
        <n v="299"/>
        <n v="6081"/>
        <n v="22813"/>
        <n v="1322"/>
        <n v="13208"/>
        <n v="2673"/>
        <n v="48486"/>
        <n v="92456"/>
        <n v="1411"/>
        <n v="19952"/>
        <n v="771"/>
        <n v="15111"/>
        <n v="27381"/>
        <n v="1291"/>
        <n v="3189"/>
        <n v="5855"/>
        <n v="4374"/>
        <n v="20132"/>
        <n v="2217"/>
        <n v="20109"/>
        <n v="226"/>
        <n v="1933"/>
        <n v="1120"/>
        <n v="19410"/>
        <n v="2340"/>
        <n v="2694"/>
        <n v="3590"/>
        <n v="21380"/>
        <n v="8362"/>
        <n v="29991"/>
        <n v="3797"/>
        <n v="12410"/>
        <n v="33822"/>
        <n v="27806"/>
        <n v="13125"/>
        <n v="22833"/>
        <n v="8315"/>
        <n v="137"/>
        <n v="16008"/>
        <n v="45648"/>
        <n v="23923"/>
        <n v="1235"/>
        <n v="24640"/>
        <n v="5746"/>
        <n v="4500"/>
        <n v="5977"/>
        <n v="17423"/>
        <n v="4210"/>
        <n v="18693"/>
        <n v="1184"/>
        <n v="1045"/>
        <n v="966"/>
        <n v="50831"/>
        <n v="2608"/>
        <n v="63986"/>
        <n v="11036"/>
        <n v="486"/>
        <n v="24664"/>
        <n v="26402"/>
        <n v="3282"/>
        <n v="2306"/>
        <n v="15271"/>
        <n v="4431"/>
        <n v="2998"/>
        <n v="313"/>
        <n v="12088"/>
        <n v="2452"/>
        <n v="1447"/>
        <n v="14421"/>
        <n v="4720"/>
        <n v="21714"/>
        <n v="5022"/>
        <n v="214"/>
        <n v="11471"/>
        <n v="33548"/>
        <n v="264"/>
        <n v="16722"/>
        <n v="12178"/>
        <n v="5405"/>
        <n v="4324"/>
        <n v="2847"/>
        <n v="3071"/>
        <n v="85"/>
        <n v="20499"/>
        <n v="50927"/>
        <n v="6954"/>
        <n v="12554"/>
        <n v="6576"/>
        <n v="31523"/>
        <n v="13232"/>
        <n v="4725"/>
        <n v="28071"/>
        <n v="1234"/>
        <n v="231"/>
        <n v="54484"/>
        <n v="22577"/>
        <n v="60646"/>
        <n v="2700"/>
        <n v="2614"/>
        <n v="24324"/>
        <n v="3309"/>
        <n v="1797"/>
        <n v="3274"/>
        <n v="17211"/>
        <n v="666"/>
        <n v="16899"/>
        <n v="662"/>
        <n v="4293"/>
        <n v="108016"/>
        <n v="15302"/>
        <n v="734"/>
        <n v="3994"/>
        <n v="6748"/>
        <n v="4039"/>
        <n v="14017"/>
        <n v="2822"/>
        <n v="2007"/>
        <n v="22186"/>
        <n v="1673"/>
        <n v="1344"/>
        <n v="33433"/>
        <n v="2124"/>
        <n v="4707"/>
        <n v="13076"/>
        <n v="36398"/>
        <n v="20312"/>
        <n v="26564"/>
        <n v="408"/>
        <n v="18752"/>
        <n v="28817"/>
        <n v="2310"/>
        <n v="12874"/>
        <n v="34351"/>
        <n v="52566"/>
        <n v="32875"/>
        <n v="13961"/>
        <n v="538"/>
        <n v="26334"/>
        <n v="141"/>
        <n v="2495"/>
        <n v="3284"/>
        <n v="653"/>
        <n v="794"/>
        <n v="20364"/>
        <n v="3327"/>
        <n v="4738"/>
        <n v="3497"/>
        <n v="43499"/>
        <n v="332"/>
        <n v="18726"/>
        <n v="330"/>
        <n v="1754"/>
        <n v="48350"/>
        <n v="4764"/>
        <n v="17050"/>
        <n v="50950"/>
        <n v="16225"/>
        <n v="2417"/>
        <n v="1125"/>
        <n v="15093"/>
        <n v="3492"/>
        <n v="1640"/>
        <n v="4705"/>
        <n v="1633"/>
        <n v="46055"/>
        <n v="16034"/>
        <n v="11623"/>
        <n v="17584"/>
        <n v="25590"/>
        <n v="2785"/>
        <n v="902"/>
        <n v="22516"/>
        <n v="17369"/>
        <n v="3307"/>
        <n v="14868"/>
        <n v="15170"/>
        <n v="24106"/>
        <n v="1245"/>
        <n v="897"/>
        <n v="2559"/>
        <n v="504"/>
        <n v="5187"/>
        <n v="14625"/>
        <n v="2161"/>
        <n v="72"/>
        <n v="2073"/>
        <n v="1047"/>
        <n v="5371"/>
        <n v="10938"/>
        <n v="954"/>
        <n v="960"/>
        <n v="4883"/>
        <n v="6267"/>
        <n v="533"/>
        <n v="1889"/>
        <n v="6554"/>
        <n v="239"/>
        <n v="16571"/>
        <n v="1952"/>
        <n v="2333"/>
        <n v="1981"/>
        <n v="33565"/>
        <n v="3681"/>
        <n v="15848"/>
        <n v="3128"/>
        <n v="6510"/>
        <n v="36928"/>
        <n v="25661"/>
        <n v="2978"/>
        <n v="2907"/>
        <n v="921"/>
        <n v="6930"/>
        <n v="15990"/>
        <n v="12166"/>
        <n v="12831"/>
        <n v="4729"/>
        <n v="142"/>
        <n v="29824"/>
        <n v="20007"/>
        <n v="25676"/>
        <n v="36093"/>
        <n v="279"/>
        <n v="12840"/>
        <n v="3608"/>
        <n v="15494"/>
        <n v="3958"/>
        <n v="4484"/>
        <n v="28643"/>
        <n v="2857"/>
        <n v="844"/>
        <n v="1558"/>
        <n v="391"/>
        <n v="33903"/>
        <n v="3239"/>
        <n v="1098"/>
        <n v="64"/>
        <n v="13827"/>
        <n v="16758"/>
        <n v="9913"/>
        <n v="994"/>
        <n v="1252"/>
        <n v="86"/>
        <n v="44798"/>
        <n v="500"/>
        <n v="11091"/>
        <n v="17347"/>
        <n v="3767"/>
        <n v="21584"/>
        <n v="4065"/>
        <n v="3632"/>
        <n v="3507"/>
        <n v="14959"/>
        <n v="5329"/>
        <n v="39252"/>
        <n v="17925"/>
        <n v="21863"/>
        <n v="3317"/>
        <n v="2382"/>
        <n v="589"/>
        <n v="4987"/>
        <n v="2453"/>
        <n v="3285"/>
        <n v="4298"/>
        <n v="26002"/>
        <n v="68"/>
        <n v="4811"/>
        <n v="16249"/>
        <n v="3854"/>
        <n v="13189"/>
        <n v="26982"/>
        <n v="3185"/>
        <n v="3301"/>
        <n v="4089"/>
        <n v="2807"/>
        <n v="18178"/>
        <n v="134"/>
        <n v="3651"/>
        <n v="15590"/>
        <n v="721"/>
        <n v="13"/>
        <n v="5101"/>
        <n v="4867"/>
        <n v="6563"/>
        <n v="2023"/>
        <n v="140268"/>
        <n v="2172"/>
        <n v="4168"/>
        <n v="53895"/>
        <n v="38809"/>
        <n v="46944"/>
        <n v="3400"/>
        <n v="5286"/>
        <n v="10026"/>
        <n v="14727"/>
        <n v="1534"/>
        <n v="862"/>
        <n v="820"/>
        <n v="2268"/>
        <n v="11264"/>
        <n v="816"/>
        <n v="43560"/>
        <n v="4218"/>
        <n v="33878"/>
        <n v="2528"/>
        <n v="3266"/>
        <n v="14599"/>
        <n v="6212"/>
        <n v="24732"/>
        <n v="16461"/>
        <n v="1601"/>
        <n v="27755"/>
        <n v="156"/>
        <n v="3014"/>
        <n v="1003"/>
        <n v="22697"/>
        <n v="13333"/>
        <n v="57802"/>
        <n v="22194"/>
        <n v="6420"/>
        <n v="5162"/>
        <n v="18765"/>
        <n v="7247"/>
        <n v="569"/>
        <n v="13654"/>
        <n v="4856"/>
        <n v="18789"/>
        <n v="11114"/>
        <n v="5811"/>
        <n v="6658"/>
        <n v="2243"/>
        <n v="18639"/>
        <n v="9131"/>
        <n v="77823"/>
        <n v="1739"/>
        <n v="940"/>
        <n v="568"/>
        <n v="14504"/>
        <n v="33153"/>
        <n v="1749"/>
        <n v="3376"/>
        <n v="20881"/>
        <n v="13403"/>
        <n v="2748"/>
        <n v="3485"/>
        <n v="2351"/>
        <n v="30978"/>
        <n v="23484"/>
        <n v="89263"/>
        <n v="44060"/>
        <n v="1540"/>
        <n v="3612"/>
        <n v="6775"/>
        <n v="19894"/>
        <n v="4264"/>
        <n v="2975"/>
        <n v="56"/>
        <n v="25763"/>
        <n v="988"/>
        <n v="3565"/>
        <n v="460"/>
        <n v="1026"/>
        <n v="71973"/>
        <n v="219"/>
        <n v="4091"/>
        <n v="29505"/>
        <n v="13446"/>
        <n v="638"/>
        <n v="73"/>
        <n v="2799"/>
        <n v="7009"/>
        <n v="54075"/>
        <n v="1594"/>
        <n v="48878"/>
        <n v="41359"/>
        <n v="14816"/>
        <n v="15860"/>
        <n v="1829"/>
        <n v="5227"/>
        <n v="4198"/>
        <n v="16948"/>
        <n v="137712"/>
        <n v="23365"/>
        <n v="13809"/>
        <n v="1573"/>
        <n v="2134"/>
        <n v="225"/>
        <n v="1546"/>
        <n v="13794"/>
        <n v="3279"/>
        <n v="6317"/>
        <n v="42473"/>
        <n v="15790"/>
        <n v="365"/>
        <n v="14372"/>
        <n v="20503"/>
        <n v="3825"/>
        <n v="91"/>
        <n v="735"/>
        <n v="647"/>
        <n v="8172"/>
        <n v="30541"/>
        <n v="13172"/>
        <n v="4378"/>
        <n v="189"/>
        <n v="116"/>
        <n v="2658"/>
        <n v="3150"/>
        <n v="2639"/>
        <n v="5642"/>
        <n v="1100"/>
        <n v="10623"/>
        <n v="23409"/>
        <n v="41867"/>
        <n v="5734"/>
        <n v="24770"/>
        <n v="11852"/>
        <n v="26683"/>
        <n v="29926"/>
        <n v="19330"/>
        <n v="3226"/>
        <n v="4516"/>
        <n v="58753"/>
        <n v="5174"/>
        <n v="474"/>
        <n v="1465"/>
        <n v="931"/>
        <n v="4072"/>
        <n v="28928"/>
        <n v="1258"/>
        <n v="36741"/>
        <n v="24458"/>
        <n v="15226"/>
        <n v="24805"/>
        <n v="13321"/>
        <n v="13421"/>
        <n v="10552"/>
        <n v="22517"/>
        <n v="4947"/>
        <n v="1342"/>
        <n v="1831"/>
        <n v="2579"/>
        <n v="19404"/>
        <n v="8876"/>
        <n v="3146"/>
        <n v="14159"/>
        <n v="2016"/>
        <n v="25792"/>
        <n v="4815"/>
        <n v="54039"/>
        <n v="701"/>
        <n v="2269"/>
        <n v="152"/>
        <n v="53370"/>
        <n v="1554"/>
        <n v="14127"/>
        <n v="2954"/>
        <n v="22668"/>
        <n v="25637"/>
        <n v="3277"/>
        <n v="1426"/>
        <n v="64599"/>
        <n v="14007"/>
        <n v="36885"/>
        <n v="3101"/>
        <n v="23996"/>
        <n v="88422"/>
        <n v="1519"/>
        <n v="2222"/>
        <n v="39284"/>
        <n v="1385"/>
        <n v="18132"/>
        <n v="1951"/>
        <n v="1500"/>
        <n v="1929"/>
        <n v="27468"/>
        <n v="3389"/>
        <n v="17524"/>
        <n v="1163"/>
        <n v="303717"/>
        <n v="15251"/>
        <n v="3124"/>
        <n v="298"/>
        <n v="2163"/>
        <n v="17623"/>
        <n v="62"/>
        <n v="3833"/>
        <n v="11769"/>
        <n v="16031"/>
        <n v="7654"/>
        <n v="7252"/>
        <n v="4607"/>
        <n v="3861"/>
        <n v="2370"/>
        <n v="32474"/>
        <n v="14462"/>
        <n v="2589"/>
        <n v="2749"/>
        <n v="16118"/>
        <n v="2480"/>
        <n v="18656"/>
        <n v="23566"/>
        <n v="75"/>
        <n v="23745"/>
        <n v="19906"/>
        <n v="64040"/>
        <n v="22436"/>
        <n v="12183"/>
        <n v="5890"/>
        <n v="2563"/>
        <n v="3218"/>
        <n v="2184"/>
        <n v="2635"/>
        <n v="35209"/>
        <n v="2717"/>
        <n v="1738"/>
        <n v="2633"/>
        <n v="1947"/>
        <n v="40054"/>
        <n v="12258"/>
        <n v="16004"/>
        <n v="28011"/>
        <n v="11984"/>
        <n v="210"/>
        <n v="79957"/>
        <n v="60"/>
        <n v="2265"/>
        <n v="645"/>
        <n v="38072"/>
        <n v="35941"/>
        <n v="17471"/>
        <n v="4315"/>
        <n v="27756"/>
        <n v="18739"/>
        <n v="3326"/>
        <n v="1066"/>
        <n v="18003"/>
        <n v="14483"/>
        <n v="4204"/>
        <n v="39822"/>
        <n v="19945"/>
        <n v="11608"/>
        <n v="5628"/>
        <n v="20154"/>
        <n v="3744"/>
        <n v="23018"/>
        <n v="1577"/>
        <n v="16982"/>
        <n v="20440"/>
        <n v="7053"/>
        <n v="10517"/>
        <n v="17560"/>
        <n v="10191"/>
        <n v="14699"/>
        <n v="4377"/>
        <n v="2305"/>
        <n v="488"/>
        <n v="6327"/>
        <n v="2961"/>
        <n v="13761"/>
        <n v="28497"/>
        <n v="14344"/>
        <n v="44969"/>
        <n v="1272"/>
        <n v="20453"/>
        <n v="2423"/>
        <n v="343"/>
        <n v="81115"/>
        <n v="3030"/>
        <n v="48638"/>
        <n v="2786"/>
        <n v="1787"/>
        <n v="2357"/>
        <n v="25206"/>
        <n v="1836"/>
        <n v="12731"/>
        <n v="4286"/>
        <n v="20258"/>
        <n v="1567"/>
        <n v="24082"/>
        <n v="890"/>
        <n v="31278"/>
        <n v="3204"/>
        <n v="2618"/>
        <n v="26233"/>
        <n v="7692"/>
        <n v="20061"/>
        <n v="46120"/>
        <n v="1118"/>
        <n v="621"/>
        <n v="8532"/>
        <n v="2537"/>
        <n v="855"/>
        <n v="12867"/>
        <n v="416"/>
        <n v="14024"/>
        <n v="5737"/>
        <n v="4243"/>
        <n v="16149"/>
        <n v="1002"/>
        <n v="24928"/>
        <n v="22088"/>
        <n v="2925"/>
        <n v="16098"/>
        <n v="1498"/>
        <n v="12406"/>
        <n v="2140"/>
        <n v="1978"/>
        <n v="2259"/>
        <n v="4555"/>
        <n v="5707"/>
        <n v="4628"/>
        <n v="29585"/>
        <n v="1038"/>
        <n v="4059"/>
        <n v="37766"/>
        <n v="4590"/>
        <n v="31529"/>
        <n v="2036"/>
        <n v="1454"/>
        <n v="3356"/>
        <n v="44797"/>
        <n v="21554"/>
        <n v="764"/>
        <n v="21163"/>
        <n v="46355"/>
        <n v="2029"/>
        <n v="23811"/>
        <n v="2507"/>
        <n v="77046"/>
        <n v="18645"/>
        <n v="1813"/>
        <n v="15732"/>
        <n v="1958"/>
        <n v="2895"/>
        <n v="2341"/>
        <n v="12841"/>
        <n v="143"/>
        <n v="11799"/>
        <n v="2728"/>
        <n v="20233"/>
        <n v="1452"/>
        <n v="21711"/>
        <n v="10555"/>
        <n v="13388"/>
        <n v="3436"/>
        <n v="3785"/>
        <n v="55175"/>
        <n v="14296"/>
        <n v="52547"/>
        <n v="13071"/>
        <n v="19085"/>
        <n v="25550"/>
        <n v="25964"/>
        <n v="25780"/>
        <n v="45696"/>
        <n v="2898"/>
        <n v="11770"/>
        <n v="34446"/>
        <n v="4394"/>
        <n v="4813"/>
        <n v="19310"/>
        <n v="1887"/>
        <n v="39807"/>
        <n v="2214"/>
        <n v="23755"/>
        <n v="561"/>
        <n v="4370"/>
        <n v="4073"/>
        <n v="1303"/>
        <n v="2707"/>
        <n v="2011"/>
        <n v="5547"/>
        <n v="4001"/>
        <n v="17396"/>
        <n v="11328"/>
        <n v="3229"/>
        <n v="2603"/>
        <n v="19761"/>
        <n v="4482"/>
        <n v="3432"/>
        <n v="13634"/>
        <n v="2300"/>
        <n v="57426"/>
        <n v="3567"/>
        <n v="14209"/>
        <n v="8018"/>
        <n v="34337"/>
        <n v="16481"/>
        <n v="15595"/>
        <n v="55345"/>
        <n v="3074"/>
        <n v="20956"/>
        <n v="1393"/>
        <n v="16121"/>
        <n v="4617"/>
        <n v="17657"/>
        <n v="3393"/>
        <n v="257"/>
        <n v="62644"/>
        <n v="31187"/>
        <n v="385"/>
        <n v="1249"/>
        <n v="5393"/>
        <n v="2558"/>
        <n v="18669"/>
        <n v="36017"/>
        <n v="15608"/>
        <n v="5470"/>
        <n v="16691"/>
        <n v="796"/>
        <n v="34011"/>
        <n v="36258"/>
        <n v="27405"/>
        <n v="661"/>
        <n v="5959"/>
        <n v="16325"/>
        <n v="49608"/>
        <n v="11853"/>
        <n v="21015"/>
        <n v="2924"/>
        <n v="16827"/>
        <n v="34983"/>
        <n v="19620"/>
        <n v="14638"/>
        <n v="22834"/>
        <n v="2652"/>
        <n v="15835"/>
        <n v="21768"/>
        <n v="53094"/>
        <n v="4257"/>
        <n v="17204"/>
        <n v="23456"/>
        <n v="690"/>
        <n v="22739"/>
        <n v="17627"/>
        <n v="15710"/>
        <n v="390"/>
        <n v="54083"/>
        <n v="1417"/>
        <n v="5190"/>
        <n v="5046"/>
        <n v="43291"/>
        <n v="22254"/>
        <n v="12071"/>
        <n v="13118"/>
        <n v="3892"/>
        <n v="4486"/>
        <n v="15230"/>
        <n v="4952"/>
        <n v="22403"/>
        <n v="660"/>
        <n v="218"/>
        <n v="2430"/>
        <n v="5024"/>
        <n v="4311"/>
        <n v="11431"/>
        <n v="7067"/>
        <n v="3388"/>
        <n v="5519"/>
        <n v="14607"/>
        <n v="4631"/>
        <n v="4606"/>
        <n v="34705"/>
        <n v="28045"/>
        <n v="843"/>
        <n v="9578"/>
        <n v="35561"/>
        <n v="18510"/>
        <n v="4920"/>
        <n v="23240"/>
        <n v="2046"/>
        <n v="20388"/>
        <n v="32405"/>
        <n v="13391"/>
        <n v="16606"/>
        <n v="3569"/>
        <n v="16143"/>
        <n v="23227"/>
        <n v="57077"/>
        <n v="12894"/>
        <n v="13943"/>
        <n v="27834"/>
        <n v="1336"/>
        <n v="19904"/>
        <n v="5349"/>
        <n v="692"/>
        <n v="32814"/>
        <n v="27694"/>
        <n v="13021"/>
        <n v="60059"/>
        <n v="46241"/>
        <n v="2593"/>
        <n v="46726"/>
        <n v="29692"/>
        <n v="36062"/>
        <n v="3547"/>
        <n v="654"/>
        <n v="15713"/>
        <n v="50983"/>
        <n v="10575"/>
        <n v="45202"/>
        <n v="973"/>
        <n v="5392"/>
        <n v="1111"/>
        <n v="19968"/>
        <n v="8281"/>
        <n v="146"/>
        <n v="2471"/>
        <n v="8398"/>
        <n v="1557"/>
        <n v="5262"/>
        <n v="8353"/>
        <n v="26679"/>
        <n v="1702"/>
        <n v="5005"/>
        <n v="25418"/>
        <n v="10123"/>
        <n v="21200"/>
        <n v="2665"/>
        <n v="22686"/>
        <n v="1734"/>
        <n v="26625"/>
        <n v="80849"/>
        <n v="27575"/>
        <n v="483"/>
        <n v="3153"/>
        <n v="40978"/>
        <n v="578"/>
        <n v="27788"/>
        <n v="6829"/>
        <n v="2459"/>
        <n v="1807"/>
        <n v="4774"/>
        <n v="3715"/>
        <n v="263584"/>
        <n v="6727"/>
        <n v="15922"/>
        <n v="19420"/>
        <n v="37142"/>
        <n v="35717"/>
        <n v="25354"/>
        <n v="242"/>
        <n v="13762"/>
        <n v="16385"/>
        <n v="27842"/>
        <n v="52"/>
        <n v="14025"/>
        <n v="46204"/>
        <n v="2121"/>
        <n v="25517"/>
        <n v="1414"/>
        <n v="37387"/>
        <n v="46646"/>
        <n v="12572"/>
        <n v="3021"/>
        <n v="11454"/>
        <n v="27911"/>
        <n v="13960"/>
        <n v="33747"/>
        <n v="799"/>
        <n v="13597"/>
        <n v="5740"/>
        <n v="12676"/>
        <n v="23122"/>
        <n v="24669"/>
        <n v="2043"/>
        <n v="24098"/>
        <n v="14544"/>
        <n v="1114"/>
        <n v="4416"/>
        <n v="17913"/>
        <n v="20645"/>
        <n v="1980"/>
        <n v="712"/>
        <n v="27759"/>
        <n v="36237"/>
        <n v="2714"/>
        <n v="1948"/>
        <n v="7747"/>
        <n v="4757"/>
        <n v="2173"/>
        <n v="72115"/>
        <n v="2239"/>
        <n v="72881"/>
        <n v="5804"/>
        <n v="12306"/>
        <n v="4863"/>
        <n v="14978"/>
        <n v="16410"/>
        <n v="21773"/>
        <n v="16484"/>
        <n v="6"/>
        <n v="28489"/>
        <n v="730"/>
        <n v="87697"/>
        <n v="12175"/>
        <n v="4184"/>
        <n v="29551"/>
        <n v="30134"/>
        <n v="3818"/>
        <n v="106759"/>
        <n v="1375"/>
        <n v="57881"/>
        <n v="3479"/>
        <n v="1070"/>
        <n v="9152"/>
        <n v="49942"/>
        <n v="216"/>
        <n v="23187"/>
        <n v="7099"/>
        <n v="5158"/>
        <n v="2377"/>
        <n v="427"/>
        <n v="9069"/>
        <n v="13631"/>
        <n v="6254"/>
        <n v="34413"/>
        <n v="4810"/>
        <n v="59177"/>
        <n v="18322"/>
        <n v="2488"/>
        <n v="11946"/>
        <n v="51355"/>
        <n v="5165"/>
        <n v="1050"/>
        <n v="29808"/>
        <n v="5861"/>
        <n v="13396"/>
        <n v="16184"/>
        <n v="4451"/>
        <n v="20148"/>
        <n v="198"/>
        <n v="16911"/>
        <n v="20965"/>
        <n v="15481"/>
        <n v="3421"/>
        <n v="3202"/>
        <n v="1595"/>
        <n v="25269"/>
        <n v="14168"/>
        <n v="83012"/>
        <n v="28176"/>
        <n v="39690"/>
        <n v="1018"/>
        <n v="2061"/>
        <n v="8097"/>
        <n v="3177"/>
        <n v="328"/>
        <n v="517"/>
        <n v="18442"/>
        <n v="1353"/>
        <n v="1528"/>
        <n v="16281"/>
        <n v="20051"/>
        <n v="221"/>
        <n v="17738"/>
        <n v="4253"/>
        <n v="11905"/>
        <n v="44265"/>
        <n v="17689"/>
        <n v="12908"/>
        <n v="1183"/>
        <n v="14552"/>
        <n v="3361"/>
        <n v="15708"/>
        <n v="2582"/>
        <n v="687"/>
        <n v="31958"/>
        <n v="34738"/>
        <n v="676"/>
        <n v="87"/>
        <n v="39269"/>
        <n v="36009"/>
        <n v="2681"/>
        <n v="39989"/>
        <n v="5826"/>
        <n v="4082"/>
        <n v="688"/>
        <n v="30426"/>
        <n v="1766"/>
        <n v="19168"/>
        <n v="39307"/>
        <n v="35694"/>
        <n v="20035"/>
        <n v="6946"/>
        <n v="1261"/>
        <n v="2848"/>
        <n v="1949"/>
        <n v="20495"/>
        <n v="301"/>
        <n v="14863"/>
        <n v="3798"/>
        <n v="13312"/>
        <n v="22004"/>
        <n v="2071"/>
        <n v="81"/>
        <n v="31782"/>
        <n v="2787"/>
        <n v="34779"/>
        <n v="24134"/>
        <n v="73441"/>
        <n v="19166"/>
        <n v="13573"/>
        <n v="28479"/>
        <n v="3322"/>
        <n v="10882"/>
        <n v="2376"/>
        <n v="37321"/>
        <n v="31549"/>
        <n v="25220"/>
        <n v="17551"/>
        <n v="5706"/>
        <n v="37206"/>
        <n v="19809"/>
        <n v="34319"/>
        <n v="18469"/>
        <n v="15800"/>
        <n v="12286"/>
        <n v="21411"/>
        <n v="1945"/>
        <n v="2450"/>
        <n v="58"/>
        <n v="5306"/>
        <n v="5954"/>
        <n v="74181"/>
        <n v="1985"/>
        <n v="2812"/>
        <n v="2862"/>
        <n v="9049"/>
        <n v="27797"/>
        <n v="43286"/>
        <n v="13180"/>
        <n v="36337"/>
        <n v="456"/>
        <n v="29770"/>
        <n v="2082"/>
        <n v="4825"/>
        <n v="49355"/>
        <n v="11019"/>
        <n v="32094"/>
        <n v="5081"/>
        <n v="2271"/>
        <n v="46868"/>
        <n v="1643"/>
        <n v="45757"/>
        <n v="10247"/>
        <n v="3708"/>
        <n v="39463"/>
        <n v="5095"/>
        <n v="10040"/>
        <n v="2667"/>
        <n v="8375"/>
        <n v="46057"/>
        <n v="1843"/>
        <n v="38751"/>
        <n v="59803"/>
        <n v="369"/>
        <n v="5056"/>
        <n v="17416"/>
        <n v="1971"/>
        <n v="337"/>
        <n v="3425"/>
        <n v="18204"/>
        <n v="32392"/>
        <n v="19428"/>
        <n v="1286"/>
        <n v="10583"/>
        <n v="28927"/>
        <n v="3979"/>
        <n v="22574"/>
        <n v="15428"/>
        <n v="2800"/>
        <n v="2840"/>
        <n v="47677"/>
        <n v="326"/>
        <n v="16277"/>
        <n v="1410"/>
        <n v="14617"/>
        <n v="3110"/>
        <n v="12418"/>
        <n v="2963"/>
        <n v="21668"/>
        <n v="3745"/>
        <n v="49743"/>
        <n v="25387"/>
        <n v="36188"/>
        <n v="14363"/>
        <n v="5697"/>
        <n v="2517"/>
        <n v="22226"/>
        <n v="13904"/>
        <n v="5178"/>
        <n v="16179"/>
        <n v="1921"/>
        <n v="12652"/>
        <n v="18760"/>
        <n v="14492"/>
        <n v="26490"/>
        <n v="3089"/>
        <n v="20411"/>
        <n v="629"/>
        <n v="2060"/>
        <n v="4348"/>
        <n v="32438"/>
        <n v="11642"/>
        <n v="16235"/>
        <n v="30571"/>
        <n v="23378"/>
        <n v="3165"/>
        <n v="20466"/>
        <n v="31488"/>
        <n v="1367"/>
        <n v="62837"/>
        <n v="2281"/>
        <n v="12897"/>
        <n v="285"/>
        <n v="15044"/>
        <n v="3627"/>
        <n v="2048"/>
        <n v="32325"/>
        <n v="15516"/>
        <n v="6393"/>
        <n v="5810"/>
        <n v="6089"/>
        <n v="7081"/>
        <n v="2771"/>
        <n v="53587"/>
        <n v="15554"/>
        <n v="32355"/>
        <n v="16967"/>
        <n v="19963"/>
        <n v="1099"/>
        <n v="2394"/>
        <n v="1031"/>
        <n v="1283"/>
        <n v="3869"/>
        <n v="17098"/>
        <n v="1488"/>
        <n v="49433"/>
        <n v="2802"/>
        <n v="775"/>
        <n v="12772"/>
        <n v="20330"/>
        <n v="19673"/>
        <n v="2654"/>
        <n v="2690"/>
        <n v="1024"/>
        <n v="28631"/>
        <n v="3197"/>
        <n v="19513"/>
        <n v="37605"/>
        <n v="52610"/>
        <n v="10565"/>
        <n v="3784"/>
        <n v="36064"/>
        <n v="15082"/>
        <n v="2896"/>
        <n v="1484"/>
        <n v="81385"/>
        <n v="20295"/>
        <n v="12239"/>
        <n v="30183"/>
        <n v="22128"/>
        <n v="1783"/>
        <n v="27674"/>
        <n v="3033"/>
        <n v="18795"/>
        <n v="6807"/>
        <n v="14100"/>
        <n v="4830"/>
        <n v="4662"/>
        <n v="5592"/>
        <n v="54031"/>
        <n v="3988"/>
        <n v="43810"/>
        <n v="2938"/>
        <n v="525"/>
        <n v="6322"/>
        <n v="26495"/>
        <n v="4896"/>
        <n v="22447"/>
        <n v="18947"/>
        <n v="91434"/>
        <n v="2059"/>
        <n v="6617"/>
        <n v="44037"/>
        <n v="38450"/>
        <n v="5730"/>
        <n v="92000"/>
        <n v="554"/>
        <n v="63769"/>
        <n v="28129"/>
        <n v="16944"/>
        <n v="4249"/>
        <n v="16926"/>
        <n v="22319"/>
        <n v="2739"/>
        <n v="3"/>
        <n v="23051"/>
        <n v="27666"/>
        <n v="4671"/>
        <n v="13371"/>
        <n v="3384"/>
        <n v="928"/>
        <n v="15106"/>
        <n v="10886"/>
        <n v="18712"/>
        <n v="6752"/>
        <n v="2131"/>
        <n v="430"/>
        <n v="4585"/>
        <n v="11943"/>
        <n v="9660"/>
        <n v="79150"/>
        <n v="5497"/>
        <n v="17883"/>
        <n v="4702"/>
        <n v="26839"/>
        <n v="28328"/>
        <n v="2426"/>
        <n v="22622"/>
        <n v="615"/>
        <n v="75793"/>
        <n v="47334"/>
        <n v="8458"/>
        <n v="4567"/>
        <n v="27659"/>
        <n v="5705"/>
        <n v="10691"/>
        <n v="40025"/>
        <n v="38963"/>
        <n v="2851"/>
        <n v="952"/>
        <n v="13616"/>
        <n v="21840"/>
        <n v="42683"/>
        <n v="259"/>
        <n v="3944"/>
        <n v="21393"/>
        <n v="3552"/>
        <n v="13159"/>
        <n v="35367"/>
        <n v="3962"/>
        <n v="1819"/>
        <n v="2628"/>
        <n v="2499"/>
        <n v="16992"/>
        <n v="16718"/>
        <n v="17847"/>
        <n v="16881"/>
        <n v="11700"/>
        <n v="28933"/>
        <n v="26176"/>
        <n v="2702"/>
        <n v="30010"/>
        <n v="38873"/>
        <n v="2230"/>
        <n v="15327"/>
        <n v="57308"/>
        <n v="4807"/>
        <n v="11184"/>
        <n v="36892"/>
        <n v="276"/>
        <n v="3215"/>
        <n v="49912"/>
        <n v="36010"/>
        <n v="16922"/>
        <n v="11771"/>
        <n v="30230"/>
        <n v="3386"/>
        <n v="15735"/>
        <n v="14831"/>
        <n v="309"/>
        <n v="57108"/>
        <n v="76"/>
        <n v="5217"/>
        <n v="7875"/>
        <n v="1010"/>
        <n v="23031"/>
        <n v="24"/>
        <n v="1564"/>
        <n v="40312"/>
        <n v="12876"/>
        <n v="3013"/>
        <n v="17866"/>
      </sharedItems>
    </cacheField>
    <cacheField name="Director FB Likes" numFmtId="0">
      <sharedItems containsSemiMixedTypes="0" containsString="0" containsNumber="1" containsInteger="1" minValue="0" maxValue="23000" count="400">
        <n v="0"/>
        <n v="756"/>
        <n v="4"/>
        <n v="24"/>
        <n v="10"/>
        <n v="149"/>
        <n v="11"/>
        <n v="3"/>
        <n v="54"/>
        <n v="355"/>
        <n v="136"/>
        <n v="309"/>
        <n v="7"/>
        <n v="28"/>
        <n v="603"/>
        <n v="767"/>
        <n v="13000"/>
        <n v="34"/>
        <n v="92"/>
        <n v="311"/>
        <n v="176"/>
        <n v="44"/>
        <n v="82"/>
        <n v="55"/>
        <n v="165"/>
        <n v="541"/>
        <n v="126"/>
        <n v="338"/>
        <n v="43"/>
        <n v="131"/>
        <n v="13"/>
        <n v="199"/>
        <n v="688"/>
        <n v="130"/>
        <n v="14"/>
        <n v="278"/>
        <n v="101"/>
        <n v="17000"/>
        <n v="607"/>
        <n v="365"/>
        <n v="14000"/>
        <n v="869"/>
        <n v="23"/>
        <n v="80"/>
        <n v="11000"/>
        <n v="8"/>
        <n v="6"/>
        <n v="644"/>
        <n v="109"/>
        <n v="116"/>
        <n v="503"/>
        <n v="152"/>
        <n v="104"/>
        <n v="42"/>
        <n v="517"/>
        <n v="5"/>
        <n v="883"/>
        <n v="46"/>
        <n v="249"/>
        <n v="25"/>
        <n v="49"/>
        <n v="750"/>
        <n v="84"/>
        <n v="76"/>
        <n v="425"/>
        <n v="385"/>
        <n v="287"/>
        <n v="15"/>
        <n v="468"/>
        <n v="272"/>
        <n v="16000"/>
        <n v="379"/>
        <n v="120"/>
        <n v="19"/>
        <n v="521"/>
        <n v="213"/>
        <n v="37"/>
        <n v="133"/>
        <n v="139"/>
        <n v="102"/>
        <n v="73"/>
        <n v="71"/>
        <n v="17"/>
        <n v="2000"/>
        <n v="12000"/>
        <n v="79"/>
        <n v="62"/>
        <n v="170"/>
        <n v="759"/>
        <n v="78"/>
        <n v="608"/>
        <n v="85"/>
        <n v="41"/>
        <n v="70"/>
        <n v="155"/>
        <n v="467"/>
        <n v="124"/>
        <n v="114"/>
        <n v="323"/>
        <n v="212"/>
        <n v="22"/>
        <n v="973"/>
        <n v="343"/>
        <n v="545"/>
        <n v="21"/>
        <n v="350"/>
        <n v="27"/>
        <n v="121"/>
        <n v="383"/>
        <n v="58"/>
        <n v="81"/>
        <n v="65"/>
        <n v="380"/>
        <n v="2"/>
        <n v="52"/>
        <n v="9"/>
        <n v="909"/>
        <n v="96"/>
        <n v="277"/>
        <n v="631"/>
        <n v="89"/>
        <n v="32"/>
        <n v="719"/>
        <n v="31"/>
        <n v="930"/>
        <n v="12"/>
        <n v="36"/>
        <n v="835"/>
        <n v="188"/>
        <n v="119"/>
        <n v="438"/>
        <n v="63"/>
        <n v="21000"/>
        <n v="216"/>
        <n v="164"/>
        <n v="261"/>
        <n v="53"/>
        <n v="122"/>
        <n v="38"/>
        <n v="138"/>
        <n v="226"/>
        <n v="29"/>
        <n v="33"/>
        <n v="197"/>
        <n v="18"/>
        <n v="675"/>
        <n v="117"/>
        <n v="87"/>
        <n v="208"/>
        <n v="99"/>
        <n v="319"/>
        <n v="16"/>
        <n v="529"/>
        <n v="322"/>
        <n v="293"/>
        <n v="137"/>
        <n v="460"/>
        <n v="179"/>
        <n v="88"/>
        <n v="157"/>
        <n v="295"/>
        <n v="161"/>
        <n v="108"/>
        <n v="143"/>
        <n v="473"/>
        <n v="258"/>
        <n v="184"/>
        <n v="105"/>
        <n v="300"/>
        <n v="596"/>
        <n v="39"/>
        <n v="487"/>
        <n v="377"/>
        <n v="18000"/>
        <n v="232"/>
        <n v="406"/>
        <n v="30"/>
        <n v="610"/>
        <n v="357"/>
        <n v="317"/>
        <n v="150"/>
        <n v="154"/>
        <n v="737"/>
        <n v="221"/>
        <n v="776"/>
        <n v="488"/>
        <n v="500"/>
        <n v="407"/>
        <n v="1000"/>
        <n v="906"/>
        <n v="218"/>
        <n v="15000"/>
        <n v="48"/>
        <n v="26"/>
        <n v="333"/>
        <n v="220"/>
        <n v="50"/>
        <n v="378"/>
        <n v="132"/>
        <n v="45"/>
        <n v="274"/>
        <n v="373"/>
        <n v="446"/>
        <n v="148"/>
        <n v="204"/>
        <n v="420"/>
        <n v="40"/>
        <n v="6000"/>
        <n v="20"/>
        <n v="3000"/>
        <n v="75"/>
        <n v="342"/>
        <n v="324"/>
        <n v="56"/>
        <n v="234"/>
        <n v="194"/>
        <n v="35"/>
        <n v="787"/>
        <n v="799"/>
        <n v="159"/>
        <n v="72"/>
        <n v="386"/>
        <n v="98"/>
        <n v="670"/>
        <n v="160"/>
        <n v="346"/>
        <n v="59"/>
        <n v="845"/>
        <n v="153"/>
        <n v="532"/>
        <n v="162"/>
        <n v="112"/>
        <n v="956"/>
        <n v="61"/>
        <n v="57"/>
        <n v="91"/>
        <n v="729"/>
        <n v="700"/>
        <n v="241"/>
        <n v="192"/>
        <n v="663"/>
        <n v="745"/>
        <n v="69"/>
        <n v="643"/>
        <n v="64"/>
        <n v="67"/>
        <n v="335"/>
        <n v="235"/>
        <n v="368"/>
        <n v="710"/>
        <n v="107"/>
        <n v="22000"/>
        <n v="123"/>
        <n v="597"/>
        <n v="480"/>
        <n v="394"/>
        <n v="763"/>
        <n v="397"/>
        <n v="187"/>
        <n v="83"/>
        <n v="115"/>
        <n v="93"/>
        <n v="95"/>
        <n v="47"/>
        <n v="134"/>
        <n v="219"/>
        <n v="269"/>
        <n v="129"/>
        <n v="374"/>
        <n v="263"/>
        <n v="302"/>
        <n v="4000"/>
        <n v="253"/>
        <n v="395"/>
        <n v="422"/>
        <n v="436"/>
        <n v="563"/>
        <n v="448"/>
        <n v="128"/>
        <n v="163"/>
        <n v="341"/>
        <n v="167"/>
        <n v="681"/>
        <n v="189"/>
        <n v="252"/>
        <n v="353"/>
        <n v="144"/>
        <n v="110"/>
        <n v="611"/>
        <n v="77"/>
        <n v="168"/>
        <n v="415"/>
        <n v="255"/>
        <n v="329"/>
        <n v="248"/>
        <n v="60"/>
        <n v="68"/>
        <n v="97"/>
        <n v="94"/>
        <n v="51"/>
        <n v="474"/>
        <n v="475"/>
        <n v="326"/>
        <n v="628"/>
        <n v="260"/>
        <n v="125"/>
        <n v="66"/>
        <n v="200"/>
        <n v="310"/>
        <n v="308"/>
        <n v="534"/>
        <n v="285"/>
        <n v="687"/>
        <n v="549"/>
        <n v="222"/>
        <n v="180"/>
        <n v="905"/>
        <n v="100"/>
        <n v="291"/>
        <n v="147"/>
        <n v="118"/>
        <n v="548"/>
        <n v="892"/>
        <n v="171"/>
        <n v="453"/>
        <n v="174"/>
        <n v="244"/>
        <n v="456"/>
        <n v="655"/>
        <n v="301"/>
        <n v="214"/>
        <n v="387"/>
        <n v="151"/>
        <n v="554"/>
        <n v="781"/>
        <n v="238"/>
        <n v="589"/>
        <n v="522"/>
        <n v="708"/>
        <n v="571"/>
        <n v="584"/>
        <n v="207"/>
        <n v="210"/>
        <n v="294"/>
        <n v="282"/>
        <n v="508"/>
        <n v="90"/>
        <n v="209"/>
        <n v="141"/>
        <n v="181"/>
        <n v="369"/>
        <n v="191"/>
        <n v="198"/>
        <n v="454"/>
        <n v="419"/>
        <n v="275"/>
        <n v="251"/>
        <n v="464"/>
        <n v="190"/>
        <n v="650"/>
        <n v="847"/>
        <n v="662"/>
        <n v="929"/>
        <n v="127"/>
        <n v="304"/>
        <n v="766"/>
        <n v="243"/>
        <n v="195"/>
        <n v="777"/>
        <n v="434"/>
        <n v="450"/>
        <n v="969"/>
        <n v="364"/>
        <n v="135"/>
        <n v="592"/>
        <n v="330"/>
        <n v="337"/>
        <n v="405"/>
        <n v="140"/>
        <n v="175"/>
        <n v="74"/>
        <n v="266"/>
        <n v="166"/>
        <n v="520"/>
        <n v="246"/>
        <n v="561"/>
        <n v="23000"/>
        <n v="201"/>
        <n v="399"/>
        <n v="911"/>
        <n v="667"/>
        <n v="230"/>
        <n v="452"/>
        <n v="217"/>
        <n v="421"/>
        <n v="247"/>
        <n v="593"/>
        <n v="265"/>
        <n v="482"/>
        <n v="412"/>
      </sharedItems>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Months (Release Date)" numFmtId="0" databaseField="0">
      <fieldGroup base="1">
        <rangePr groupBy="months" startDate="1920-09-15T00:00:00" endDate="2015-12-30T00:00:00"/>
        <groupItems count="14">
          <s v="&lt;9/15/1920"/>
          <s v="Jan"/>
          <s v="Feb"/>
          <s v="Mar"/>
          <s v="Apr"/>
          <s v="May"/>
          <s v="Jun"/>
          <s v="Jul"/>
          <s v="Aug"/>
          <s v="Sep"/>
          <s v="Oct"/>
          <s v="Nov"/>
          <s v="Dec"/>
          <s v="&gt;12/30/2015"/>
        </groupItems>
      </fieldGroup>
    </cacheField>
    <cacheField name="Quarters (Release Date)" numFmtId="0" databaseField="0">
      <fieldGroup base="1">
        <rangePr groupBy="quarters" startDate="1920-09-15T00:00:00" endDate="2015-12-30T00:00:00"/>
        <groupItems count="6">
          <s v="&lt;9/15/1920"/>
          <s v="Qtr1"/>
          <s v="Qtr2"/>
          <s v="Qtr3"/>
          <s v="Qtr4"/>
          <s v="&gt;12/30/2015"/>
        </groupItems>
      </fieldGroup>
    </cacheField>
    <cacheField name="Years (Release Date)" numFmtId="0" databaseField="0">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Sum of  Likes" numFmtId="0" formula="'Cast FB Likes'+'Director FB Likes'" databaseField="0"/>
    <cacheField name="Profit" numFmtId="0" formula="'Gross Revenue'-Budget" databaseField="0"/>
    <cacheField name="Field1" numFmtId="0" formula=" (Profit/'Gross Revenue')" databaseField="0"/>
    <cacheField name="Field2" numFmtId="0" formula="'Gross Revenue'-Budget" databaseField="0"/>
    <cacheField name="Profit Margin" numFmtId="0" formula="Profit/'Gross Revenue'" databaseField="0"/>
  </cacheFields>
  <extLst>
    <ext xmlns:x14="http://schemas.microsoft.com/office/spreadsheetml/2009/9/main" uri="{725AE2AE-9491-48be-B2B4-4EB974FC3084}">
      <x14:pivotCacheDefinition pivotCacheId="641857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x v="0"/>
    <x v="0"/>
    <n v="0"/>
    <x v="0"/>
    <n v="1"/>
    <n v="110"/>
    <x v="0"/>
    <x v="0"/>
  </r>
  <r>
    <x v="1"/>
    <x v="1"/>
    <s v="Black and White"/>
    <x v="1"/>
    <x v="1"/>
    <x v="1"/>
    <x v="0"/>
    <s v="Brigitte Helm"/>
    <s v="Fritz Lang"/>
    <n v="136"/>
    <x v="1"/>
    <x v="1"/>
    <n v="12000"/>
    <x v="1"/>
    <n v="260"/>
    <n v="145"/>
    <x v="1"/>
    <x v="1"/>
  </r>
  <r>
    <x v="2"/>
    <x v="2"/>
    <s v="Black and White"/>
    <x v="2"/>
    <x v="0"/>
    <x v="0"/>
    <x v="1"/>
    <s v="Anita Page"/>
    <s v="Harry Beaumont"/>
    <n v="77"/>
    <x v="2"/>
    <x v="2"/>
    <n v="167"/>
    <x v="2"/>
    <n v="36"/>
    <n v="100"/>
    <x v="2"/>
    <x v="2"/>
  </r>
  <r>
    <x v="3"/>
    <x v="3"/>
    <s v="Black and White"/>
    <x v="3"/>
    <x v="0"/>
    <x v="0"/>
    <x v="2"/>
    <s v="Ginger Rogers"/>
    <s v="Lloyd Bacon"/>
    <n v="610"/>
    <x v="3"/>
    <x v="3"/>
    <n v="439"/>
    <x v="3"/>
    <n v="65"/>
    <n v="89"/>
    <x v="3"/>
    <x v="3"/>
  </r>
  <r>
    <x v="4"/>
    <x v="4"/>
    <s v="Black and White"/>
    <x v="3"/>
    <x v="0"/>
    <x v="0"/>
    <x v="3"/>
    <s v="Ginger Rogers"/>
    <s v="Mark Sandrich"/>
    <n v="610"/>
    <x v="4"/>
    <x v="4"/>
    <n v="1000"/>
    <x v="4"/>
    <n v="66"/>
    <n v="81"/>
    <x v="0"/>
    <x v="4"/>
  </r>
  <r>
    <x v="5"/>
    <x v="5"/>
    <s v="Black and White"/>
    <x v="3"/>
    <x v="0"/>
    <x v="0"/>
    <x v="4"/>
    <s v="Paulette Goddard"/>
    <s v="Charles Chaplin"/>
    <n v="309"/>
    <x v="5"/>
    <x v="0"/>
    <n v="0"/>
    <x v="5"/>
    <n v="120"/>
    <n v="87"/>
    <x v="4"/>
    <x v="5"/>
  </r>
  <r>
    <x v="6"/>
    <x v="6"/>
    <s v="Color"/>
    <x v="4"/>
    <x v="0"/>
    <x v="0"/>
    <x v="3"/>
    <s v="Adriana Caselotti"/>
    <s v="William Cottrell"/>
    <n v="82"/>
    <x v="6"/>
    <x v="0"/>
    <n v="0"/>
    <x v="3"/>
    <n v="145"/>
    <n v="83"/>
    <x v="5"/>
    <x v="6"/>
  </r>
  <r>
    <x v="7"/>
    <x v="7"/>
    <s v="Color"/>
    <x v="1"/>
    <x v="0"/>
    <x v="0"/>
    <x v="4"/>
    <s v="Hattie McDaniel"/>
    <s v="Victor Fleming"/>
    <n v="503"/>
    <x v="7"/>
    <x v="5"/>
    <n v="16000"/>
    <x v="6"/>
    <n v="157"/>
    <n v="226"/>
    <x v="6"/>
    <x v="7"/>
  </r>
  <r>
    <x v="8"/>
    <x v="8"/>
    <s v="Black and White"/>
    <x v="5"/>
    <x v="0"/>
    <x v="0"/>
    <x v="1"/>
    <s v="Margaret Hamilton"/>
    <s v="Victor Fleming"/>
    <n v="695"/>
    <x v="8"/>
    <x v="5"/>
    <n v="14000"/>
    <x v="7"/>
    <n v="213"/>
    <n v="102"/>
    <x v="7"/>
    <x v="8"/>
  </r>
  <r>
    <x v="9"/>
    <x v="9"/>
    <s v="Color"/>
    <x v="4"/>
    <x v="0"/>
    <x v="0"/>
    <x v="4"/>
    <s v="Leopold Stokowski"/>
    <s v="James Algar"/>
    <n v="16"/>
    <x v="9"/>
    <x v="6"/>
    <n v="3000"/>
    <x v="4"/>
    <n v="99"/>
    <n v="120"/>
    <x v="8"/>
    <x v="9"/>
  </r>
  <r>
    <x v="10"/>
    <x v="10"/>
    <s v="Color"/>
    <x v="4"/>
    <x v="0"/>
    <x v="0"/>
    <x v="3"/>
    <s v="Mel Blanc"/>
    <s v="Norman Ferguson"/>
    <n v="1000"/>
    <x v="10"/>
    <x v="7"/>
    <n v="0"/>
    <x v="8"/>
    <n v="105"/>
    <n v="88"/>
    <x v="9"/>
    <x v="10"/>
  </r>
  <r>
    <x v="11"/>
    <x v="11"/>
    <s v="Color"/>
    <x v="1"/>
    <x v="0"/>
    <x v="0"/>
    <x v="2"/>
    <s v="Joseph Cotten"/>
    <s v="King Vidor"/>
    <n v="469"/>
    <x v="11"/>
    <x v="8"/>
    <n v="403"/>
    <x v="9"/>
    <n v="32"/>
    <n v="144"/>
    <x v="10"/>
    <x v="11"/>
  </r>
  <r>
    <x v="12"/>
    <x v="12"/>
    <s v="Black and White"/>
    <x v="1"/>
    <x v="0"/>
    <x v="0"/>
    <x v="0"/>
    <s v="Myrna Loy"/>
    <s v="William Wyler"/>
    <n v="749"/>
    <x v="12"/>
    <x v="9"/>
    <n v="0"/>
    <x v="7"/>
    <n v="97"/>
    <n v="172"/>
    <x v="11"/>
    <x v="12"/>
  </r>
  <r>
    <x v="13"/>
    <x v="13"/>
    <s v="Black and White"/>
    <x v="0"/>
    <x v="0"/>
    <x v="0"/>
    <x v="0"/>
    <s v="Rita Hayworth"/>
    <s v="Orson Welles"/>
    <n v="1000"/>
    <x v="13"/>
    <x v="0"/>
    <n v="0"/>
    <x v="3"/>
    <n v="90"/>
    <n v="92"/>
    <x v="12"/>
    <x v="13"/>
  </r>
  <r>
    <x v="14"/>
    <x v="14"/>
    <s v="Color"/>
    <x v="5"/>
    <x v="0"/>
    <x v="0"/>
    <x v="3"/>
    <s v="Gladys Cooper"/>
    <s v="Vincente Minnelli"/>
    <n v="89"/>
    <x v="14"/>
    <x v="10"/>
    <n v="359"/>
    <x v="10"/>
    <n v="41"/>
    <n v="102"/>
    <x v="13"/>
    <x v="14"/>
  </r>
  <r>
    <x v="15"/>
    <x v="15"/>
    <s v="Color"/>
    <x v="6"/>
    <x v="0"/>
    <x v="0"/>
    <x v="1"/>
    <s v="Keenan Wynn"/>
    <s v="George Sidney"/>
    <n v="277"/>
    <x v="15"/>
    <x v="3"/>
    <n v="456"/>
    <x v="11"/>
    <n v="21"/>
    <n v="107"/>
    <x v="14"/>
    <x v="15"/>
  </r>
  <r>
    <x v="16"/>
    <x v="16"/>
    <s v="Color"/>
    <x v="1"/>
    <x v="0"/>
    <x v="0"/>
    <x v="0"/>
    <s v="Gloria Grahame"/>
    <s v="Cecil B. DeMille"/>
    <n v="232"/>
    <x v="16"/>
    <x v="11"/>
    <n v="625"/>
    <x v="12"/>
    <n v="44"/>
    <n v="152"/>
    <x v="15"/>
    <x v="16"/>
  </r>
  <r>
    <x v="17"/>
    <x v="17"/>
    <s v="Black and White"/>
    <x v="5"/>
    <x v="0"/>
    <x v="0"/>
    <x v="3"/>
    <s v="Kenneth Tobey"/>
    <s v="EugÃ¨ne LouriÃ©"/>
    <n v="57"/>
    <x v="17"/>
    <x v="12"/>
    <n v="465"/>
    <x v="12"/>
    <n v="67"/>
    <n v="80"/>
    <x v="16"/>
    <x v="17"/>
  </r>
  <r>
    <x v="18"/>
    <x v="18"/>
    <s v="Color"/>
    <x v="1"/>
    <x v="0"/>
    <x v="0"/>
    <x v="2"/>
    <s v="Richard Burton"/>
    <s v="Henry Koster"/>
    <n v="726"/>
    <x v="18"/>
    <x v="13"/>
    <n v="0"/>
    <x v="13"/>
    <n v="42"/>
    <n v="135"/>
    <x v="15"/>
    <x v="18"/>
  </r>
  <r>
    <x v="19"/>
    <x v="19"/>
    <s v="Black and White"/>
    <x v="0"/>
    <x v="0"/>
    <x v="0"/>
    <x v="0"/>
    <s v="Marlon Brando"/>
    <s v="Elia Kazan"/>
    <n v="10000"/>
    <x v="19"/>
    <x v="14"/>
    <n v="0"/>
    <x v="6"/>
    <n v="134"/>
    <n v="108"/>
    <x v="17"/>
    <x v="19"/>
  </r>
  <r>
    <x v="20"/>
    <x v="20"/>
    <s v="Black and White"/>
    <x v="7"/>
    <x v="2"/>
    <x v="2"/>
    <x v="2"/>
    <s v="Takashi Shimura"/>
    <s v="Akira Kurosawa"/>
    <n v="304"/>
    <x v="20"/>
    <x v="0"/>
    <n v="11000"/>
    <x v="14"/>
    <n v="153"/>
    <n v="202"/>
    <x v="18"/>
    <x v="6"/>
  </r>
  <r>
    <x v="21"/>
    <x v="21"/>
    <s v="Color"/>
    <x v="5"/>
    <x v="0"/>
    <x v="3"/>
    <x v="5"/>
    <s v="William Holden"/>
    <s v="David Lean"/>
    <n v="682"/>
    <x v="21"/>
    <x v="15"/>
    <n v="0"/>
    <x v="6"/>
    <n v="122"/>
    <n v="161"/>
    <x v="19"/>
    <x v="20"/>
  </r>
  <r>
    <x v="22"/>
    <x v="22"/>
    <s v="Black and White"/>
    <x v="3"/>
    <x v="0"/>
    <x v="0"/>
    <x v="0"/>
    <s v="Nehemiah Persoff"/>
    <s v="Billy Wilder"/>
    <n v="105"/>
    <x v="22"/>
    <x v="0"/>
    <n v="10000"/>
    <x v="1"/>
    <n v="181"/>
    <n v="120"/>
    <x v="20"/>
    <x v="21"/>
  </r>
  <r>
    <x v="23"/>
    <x v="23"/>
    <s v="Black and White"/>
    <x v="8"/>
    <x v="0"/>
    <x v="0"/>
    <x v="6"/>
    <s v="Janet Leigh"/>
    <s v="Alfred Hitchcock"/>
    <n v="606"/>
    <x v="23"/>
    <x v="16"/>
    <n v="18000"/>
    <x v="15"/>
    <n v="290"/>
    <n v="108"/>
    <x v="21"/>
    <x v="22"/>
  </r>
  <r>
    <x v="24"/>
    <x v="24"/>
    <s v="Color"/>
    <x v="0"/>
    <x v="0"/>
    <x v="0"/>
    <x v="2"/>
    <s v="Rita Moreno"/>
    <s v="Jerome Robbins"/>
    <n v="804"/>
    <x v="24"/>
    <x v="17"/>
    <n v="0"/>
    <x v="16"/>
    <n v="120"/>
    <n v="152"/>
    <x v="22"/>
    <x v="1"/>
  </r>
  <r>
    <x v="25"/>
    <x v="25"/>
    <s v="Color"/>
    <x v="7"/>
    <x v="0"/>
    <x v="3"/>
    <x v="3"/>
    <s v="Ursula Andress"/>
    <s v="Terence Young"/>
    <n v="650"/>
    <x v="25"/>
    <x v="18"/>
    <n v="5000"/>
    <x v="17"/>
    <n v="184"/>
    <n v="110"/>
    <x v="23"/>
    <x v="23"/>
  </r>
  <r>
    <x v="26"/>
    <x v="26"/>
    <s v="Color"/>
    <x v="5"/>
    <x v="0"/>
    <x v="3"/>
    <x v="5"/>
    <s v="Claude Rains"/>
    <s v="David Lean"/>
    <n v="607"/>
    <x v="26"/>
    <x v="15"/>
    <n v="11000"/>
    <x v="18"/>
    <n v="181"/>
    <n v="227"/>
    <x v="24"/>
    <x v="24"/>
  </r>
  <r>
    <x v="27"/>
    <x v="27"/>
    <s v="Color"/>
    <x v="6"/>
    <x v="0"/>
    <x v="3"/>
    <x v="3"/>
    <s v="Martin Landau"/>
    <s v="Joseph L. Mankiewicz"/>
    <n v="940"/>
    <x v="27"/>
    <x v="19"/>
    <n v="0"/>
    <x v="11"/>
    <n v="72"/>
    <n v="251"/>
    <x v="25"/>
    <x v="25"/>
  </r>
  <r>
    <x v="28"/>
    <x v="28"/>
    <s v="Color"/>
    <x v="7"/>
    <x v="0"/>
    <x v="3"/>
    <x v="3"/>
    <s v="Robert Shaw"/>
    <s v="Terence Young"/>
    <n v="559"/>
    <x v="28"/>
    <x v="18"/>
    <n v="0"/>
    <x v="8"/>
    <n v="167"/>
    <n v="115"/>
    <x v="26"/>
    <x v="6"/>
  </r>
  <r>
    <x v="29"/>
    <x v="29"/>
    <s v="Color"/>
    <x v="7"/>
    <x v="0"/>
    <x v="0"/>
    <x v="3"/>
    <s v="Jonathan Winters"/>
    <s v="Stanley Kramer"/>
    <n v="924"/>
    <x v="29"/>
    <x v="20"/>
    <n v="0"/>
    <x v="16"/>
    <n v="61"/>
    <n v="197"/>
    <x v="27"/>
    <x v="26"/>
  </r>
  <r>
    <x v="30"/>
    <x v="30"/>
    <s v="Color"/>
    <x v="7"/>
    <x v="3"/>
    <x v="4"/>
    <x v="6"/>
    <s v="Clint Eastwood"/>
    <s v="Sergio Leone"/>
    <n v="16000"/>
    <x v="30"/>
    <x v="0"/>
    <n v="0"/>
    <x v="19"/>
    <n v="122"/>
    <n v="99"/>
    <x v="28"/>
    <x v="27"/>
  </r>
  <r>
    <x v="31"/>
    <x v="31"/>
    <s v="Black and White"/>
    <x v="3"/>
    <x v="0"/>
    <x v="3"/>
    <x v="3"/>
    <s v="Paul McCartney"/>
    <s v="Richard Lester"/>
    <n v="785"/>
    <x v="31"/>
    <x v="21"/>
    <n v="0"/>
    <x v="3"/>
    <n v="105"/>
    <n v="87"/>
    <x v="29"/>
    <x v="28"/>
  </r>
  <r>
    <x v="32"/>
    <x v="32"/>
    <s v="Color"/>
    <x v="7"/>
    <x v="0"/>
    <x v="3"/>
    <x v="3"/>
    <s v="Honor Blackman"/>
    <s v="Guy Hamilton"/>
    <n v="387"/>
    <x v="32"/>
    <x v="22"/>
    <n v="0"/>
    <x v="4"/>
    <n v="164"/>
    <n v="110"/>
    <x v="30"/>
    <x v="20"/>
  </r>
  <r>
    <x v="33"/>
    <x v="33"/>
    <s v="Color"/>
    <x v="3"/>
    <x v="0"/>
    <x v="0"/>
    <x v="3"/>
    <s v="Ed Wynn"/>
    <s v="Robert Stevenson"/>
    <n v="382"/>
    <x v="33"/>
    <x v="23"/>
    <n v="0"/>
    <x v="4"/>
    <n v="145"/>
    <n v="139"/>
    <x v="31"/>
    <x v="1"/>
  </r>
  <r>
    <x v="34"/>
    <x v="34"/>
    <s v="Color"/>
    <x v="1"/>
    <x v="0"/>
    <x v="0"/>
    <x v="3"/>
    <s v="Jeremy Brett"/>
    <s v="George Cukor"/>
    <n v="453"/>
    <x v="34"/>
    <x v="24"/>
    <n v="0"/>
    <x v="20"/>
    <n v="82"/>
    <n v="170"/>
    <x v="32"/>
    <x v="29"/>
  </r>
  <r>
    <x v="35"/>
    <x v="35"/>
    <s v="Black and White"/>
    <x v="1"/>
    <x v="0"/>
    <x v="0"/>
    <x v="0"/>
    <s v="Yaphet Kotto"/>
    <s v="Michael Roemer"/>
    <n v="581"/>
    <x v="35"/>
    <x v="0"/>
    <n v="363"/>
    <x v="7"/>
    <n v="24"/>
    <n v="95"/>
    <x v="33"/>
    <x v="30"/>
  </r>
  <r>
    <x v="36"/>
    <x v="36"/>
    <s v="Color"/>
    <x v="1"/>
    <x v="0"/>
    <x v="0"/>
    <x v="7"/>
    <s v="Julie Christie"/>
    <s v="David Lean"/>
    <n v="597"/>
    <x v="36"/>
    <x v="15"/>
    <n v="7000"/>
    <x v="19"/>
    <n v="89"/>
    <n v="200"/>
    <x v="34"/>
    <x v="31"/>
  </r>
  <r>
    <x v="37"/>
    <x v="37"/>
    <s v="Color"/>
    <x v="5"/>
    <x v="0"/>
    <x v="0"/>
    <x v="3"/>
    <s v="James Coburn"/>
    <s v="Sam Peckinpah"/>
    <n v="773"/>
    <x v="37"/>
    <x v="25"/>
    <n v="251"/>
    <x v="13"/>
    <n v="53"/>
    <n v="152"/>
    <x v="35"/>
    <x v="32"/>
  </r>
  <r>
    <x v="38"/>
    <x v="38"/>
    <s v="Color"/>
    <x v="6"/>
    <x v="0"/>
    <x v="0"/>
    <x v="4"/>
    <s v="Martin Landau"/>
    <s v="George Stevens"/>
    <n v="940"/>
    <x v="38"/>
    <x v="26"/>
    <n v="1000"/>
    <x v="21"/>
    <n v="27"/>
    <n v="225"/>
    <x v="14"/>
    <x v="33"/>
  </r>
  <r>
    <x v="39"/>
    <x v="39"/>
    <s v="Color"/>
    <x v="6"/>
    <x v="0"/>
    <x v="0"/>
    <x v="4"/>
    <s v="Eleanor Parker"/>
    <s v="Robert Wise"/>
    <n v="354"/>
    <x v="39"/>
    <x v="27"/>
    <n v="15000"/>
    <x v="19"/>
    <n v="119"/>
    <n v="174"/>
    <x v="36"/>
    <x v="34"/>
  </r>
  <r>
    <x v="40"/>
    <x v="40"/>
    <s v="Color"/>
    <x v="7"/>
    <x v="0"/>
    <x v="3"/>
    <x v="3"/>
    <s v="Desmond Llewelyn"/>
    <s v="Terence Young"/>
    <n v="244"/>
    <x v="34"/>
    <x v="18"/>
    <n v="0"/>
    <x v="11"/>
    <n v="129"/>
    <n v="130"/>
    <x v="37"/>
    <x v="35"/>
  </r>
  <r>
    <x v="41"/>
    <x v="41"/>
    <s v="Color"/>
    <x v="9"/>
    <x v="3"/>
    <x v="4"/>
    <x v="3"/>
    <s v="Clint Eastwood"/>
    <s v="Sergio Leone"/>
    <n v="16000"/>
    <x v="40"/>
    <x v="0"/>
    <n v="20000"/>
    <x v="22"/>
    <n v="181"/>
    <n v="142"/>
    <x v="38"/>
    <x v="36"/>
  </r>
  <r>
    <x v="42"/>
    <x v="42"/>
    <s v="Color"/>
    <x v="7"/>
    <x v="0"/>
    <x v="3"/>
    <x v="3"/>
    <s v="Donald Pleasence"/>
    <s v="Lewis Gilbert"/>
    <n v="742"/>
    <x v="41"/>
    <x v="28"/>
    <n v="0"/>
    <x v="9"/>
    <n v="130"/>
    <n v="117"/>
    <x v="39"/>
    <x v="37"/>
  </r>
  <r>
    <x v="43"/>
    <x v="43"/>
    <s v="Color"/>
    <x v="5"/>
    <x v="0"/>
    <x v="3"/>
    <x v="4"/>
    <s v="Keir Dullea"/>
    <s v="Stanley Kubrick"/>
    <n v="273"/>
    <x v="42"/>
    <x v="0"/>
    <n v="24000"/>
    <x v="1"/>
    <n v="285"/>
    <n v="161"/>
    <x v="40"/>
    <x v="38"/>
  </r>
  <r>
    <x v="44"/>
    <x v="44"/>
    <s v="Color"/>
    <x v="1"/>
    <x v="0"/>
    <x v="3"/>
    <x v="4"/>
    <s v="Oliver Reed"/>
    <s v="Carol Reed"/>
    <n v="695"/>
    <x v="43"/>
    <x v="22"/>
    <n v="0"/>
    <x v="8"/>
    <n v="56"/>
    <n v="153"/>
    <x v="41"/>
    <x v="39"/>
  </r>
  <r>
    <x v="45"/>
    <x v="45"/>
    <s v="Color"/>
    <x v="6"/>
    <x v="0"/>
    <x v="0"/>
    <x v="8"/>
    <s v="Katharine Ross"/>
    <s v="George Roy Hill"/>
    <n v="640"/>
    <x v="44"/>
    <x v="29"/>
    <n v="0"/>
    <x v="7"/>
    <n v="130"/>
    <n v="110"/>
    <x v="42"/>
    <x v="1"/>
  </r>
  <r>
    <x v="46"/>
    <x v="46"/>
    <s v="Color"/>
    <x v="0"/>
    <x v="4"/>
    <x v="5"/>
    <x v="6"/>
    <s v="Catherine Deneuve"/>
    <s v="FranÃ§ois Truffaut"/>
    <n v="963"/>
    <x v="45"/>
    <x v="0"/>
    <n v="278"/>
    <x v="23"/>
    <n v="35"/>
    <n v="123"/>
    <x v="43"/>
    <x v="40"/>
  </r>
  <r>
    <x v="47"/>
    <x v="47"/>
    <s v="Color"/>
    <x v="7"/>
    <x v="0"/>
    <x v="3"/>
    <x v="8"/>
    <s v="Telly Savalas"/>
    <s v="Peter R. Hunt"/>
    <n v="803"/>
    <x v="46"/>
    <x v="30"/>
    <n v="0"/>
    <x v="13"/>
    <n v="143"/>
    <n v="142"/>
    <x v="44"/>
    <x v="41"/>
  </r>
  <r>
    <x v="48"/>
    <x v="48"/>
    <s v="Color"/>
    <x v="3"/>
    <x v="0"/>
    <x v="0"/>
    <x v="9"/>
    <s v="Charles Napier"/>
    <s v="Russ Meyer"/>
    <n v="503"/>
    <x v="15"/>
    <x v="31"/>
    <n v="0"/>
    <x v="24"/>
    <n v="101"/>
    <n v="109"/>
    <x v="45"/>
    <x v="42"/>
  </r>
  <r>
    <x v="49"/>
    <x v="49"/>
    <s v="Color"/>
    <x v="3"/>
    <x v="0"/>
    <x v="0"/>
    <x v="4"/>
    <s v="Rock Hudson"/>
    <s v="Blake Edwards"/>
    <n v="638"/>
    <x v="47"/>
    <x v="32"/>
    <n v="104"/>
    <x v="24"/>
    <n v="22"/>
    <n v="143"/>
    <x v="16"/>
    <x v="43"/>
  </r>
  <r>
    <x v="50"/>
    <x v="50"/>
    <s v="Color"/>
    <x v="7"/>
    <x v="0"/>
    <x v="2"/>
    <x v="4"/>
    <s v="Joseph Cotten"/>
    <s v="Richard Fleischer"/>
    <n v="469"/>
    <x v="48"/>
    <x v="33"/>
    <n v="0"/>
    <x v="8"/>
    <n v="79"/>
    <n v="160"/>
    <x v="46"/>
    <x v="43"/>
  </r>
  <r>
    <x v="51"/>
    <x v="51"/>
    <s v="Color"/>
    <x v="10"/>
    <x v="0"/>
    <x v="0"/>
    <x v="6"/>
    <s v="Joe Cocker"/>
    <s v="Michael Wadleigh"/>
    <n v="262"/>
    <x v="49"/>
    <x v="34"/>
    <n v="0"/>
    <x v="7"/>
    <n v="53"/>
    <n v="215"/>
    <x v="47"/>
    <x v="44"/>
  </r>
  <r>
    <x v="52"/>
    <x v="52"/>
    <s v="Color"/>
    <x v="7"/>
    <x v="0"/>
    <x v="3"/>
    <x v="10"/>
    <s v="Desmond Llewelyn"/>
    <s v="Guy Hamilton"/>
    <n v="244"/>
    <x v="50"/>
    <x v="22"/>
    <n v="0"/>
    <x v="12"/>
    <n v="120"/>
    <n v="120"/>
    <x v="48"/>
    <x v="45"/>
  </r>
  <r>
    <x v="53"/>
    <x v="53"/>
    <s v="Color"/>
    <x v="1"/>
    <x v="0"/>
    <x v="0"/>
    <x v="4"/>
    <s v="Topol"/>
    <s v="Norman Jewison"/>
    <n v="402"/>
    <x v="51"/>
    <x v="35"/>
    <n v="0"/>
    <x v="19"/>
    <n v="66"/>
    <n v="181"/>
    <x v="49"/>
    <x v="35"/>
  </r>
  <r>
    <x v="54"/>
    <x v="54"/>
    <s v="Color"/>
    <x v="1"/>
    <x v="0"/>
    <x v="0"/>
    <x v="0"/>
    <s v="Don Brooks"/>
    <s v="James Bidgood"/>
    <n v="0"/>
    <x v="52"/>
    <x v="0"/>
    <n v="85"/>
    <x v="12"/>
    <n v="8"/>
    <n v="65"/>
    <x v="50"/>
    <x v="46"/>
  </r>
  <r>
    <x v="55"/>
    <x v="55"/>
    <s v="Color"/>
    <x v="0"/>
    <x v="0"/>
    <x v="0"/>
    <x v="6"/>
    <s v="John Amos"/>
    <s v="Melvin Van Peebles"/>
    <n v="982"/>
    <x v="53"/>
    <x v="36"/>
    <n v="566"/>
    <x v="25"/>
    <n v="38"/>
    <n v="97"/>
    <x v="51"/>
    <x v="47"/>
  </r>
  <r>
    <x v="56"/>
    <x v="56"/>
    <s v="Color"/>
    <x v="3"/>
    <x v="0"/>
    <x v="0"/>
    <x v="11"/>
    <s v="Divine"/>
    <s v="John Waters"/>
    <n v="462"/>
    <x v="54"/>
    <x v="0"/>
    <n v="0"/>
    <x v="26"/>
    <n v="73"/>
    <n v="108"/>
    <x v="52"/>
    <x v="48"/>
  </r>
  <r>
    <x v="57"/>
    <x v="57"/>
    <s v="Color"/>
    <x v="0"/>
    <x v="0"/>
    <x v="0"/>
    <x v="6"/>
    <s v="Al Pacino"/>
    <s v="Francis Ford Coppola"/>
    <n v="14000"/>
    <x v="55"/>
    <x v="0"/>
    <n v="43000"/>
    <x v="27"/>
    <n v="208"/>
    <n v="175"/>
    <x v="53"/>
    <x v="1"/>
  </r>
  <r>
    <x v="58"/>
    <x v="58"/>
    <s v="Color"/>
    <x v="3"/>
    <x v="0"/>
    <x v="0"/>
    <x v="5"/>
    <s v="Harrison Ford"/>
    <s v="George Lucas"/>
    <n v="11000"/>
    <x v="56"/>
    <x v="0"/>
    <n v="0"/>
    <x v="8"/>
    <n v="100"/>
    <n v="112"/>
    <x v="54"/>
    <x v="49"/>
  </r>
  <r>
    <x v="59"/>
    <x v="59"/>
    <s v="Color"/>
    <x v="7"/>
    <x v="0"/>
    <x v="3"/>
    <x v="5"/>
    <s v="Yaphet Kotto"/>
    <s v="Guy Hamilton"/>
    <n v="581"/>
    <x v="57"/>
    <x v="22"/>
    <n v="0"/>
    <x v="13"/>
    <n v="136"/>
    <n v="121"/>
    <x v="55"/>
    <x v="41"/>
  </r>
  <r>
    <x v="60"/>
    <x v="60"/>
    <s v="Color"/>
    <x v="0"/>
    <x v="0"/>
    <x v="0"/>
    <x v="6"/>
    <s v="Robert De Niro"/>
    <s v="Martin Scorsese"/>
    <n v="22000"/>
    <x v="58"/>
    <x v="37"/>
    <n v="0"/>
    <x v="28"/>
    <n v="112"/>
    <n v="112"/>
    <x v="56"/>
    <x v="47"/>
  </r>
  <r>
    <x v="61"/>
    <x v="61"/>
    <s v="Color"/>
    <x v="8"/>
    <x v="0"/>
    <x v="0"/>
    <x v="6"/>
    <s v="Ellen Burstyn"/>
    <s v="William Friedkin"/>
    <n v="1000"/>
    <x v="59"/>
    <x v="38"/>
    <n v="18000"/>
    <x v="19"/>
    <n v="304"/>
    <n v="132"/>
    <x v="57"/>
    <x v="11"/>
  </r>
  <r>
    <x v="62"/>
    <x v="62"/>
    <s v="Color"/>
    <x v="3"/>
    <x v="0"/>
    <x v="0"/>
    <x v="5"/>
    <s v="Eileen Brennan"/>
    <s v="George Roy Hill"/>
    <n v="1000"/>
    <x v="60"/>
    <x v="29"/>
    <n v="0"/>
    <x v="1"/>
    <n v="119"/>
    <n v="129"/>
    <x v="58"/>
    <x v="50"/>
  </r>
  <r>
    <x v="63"/>
    <x v="63"/>
    <s v="Color"/>
    <x v="5"/>
    <x v="0"/>
    <x v="0"/>
    <x v="4"/>
    <s v="Frances Bavier"/>
    <s v="Joe Camp"/>
    <n v="407"/>
    <x v="61"/>
    <x v="3"/>
    <n v="816"/>
    <x v="26"/>
    <n v="5"/>
    <n v="86"/>
    <x v="59"/>
    <x v="47"/>
  </r>
  <r>
    <x v="64"/>
    <x v="64"/>
    <s v="Color"/>
    <x v="3"/>
    <x v="0"/>
    <x v="0"/>
    <x v="6"/>
    <s v="Madeline Kahn"/>
    <s v="Mel Brooks"/>
    <n v="1000"/>
    <x v="62"/>
    <x v="0"/>
    <n v="12000"/>
    <x v="4"/>
    <n v="121"/>
    <n v="93"/>
    <x v="60"/>
    <x v="10"/>
  </r>
  <r>
    <x v="65"/>
    <x v="65"/>
    <s v="Color"/>
    <x v="0"/>
    <x v="0"/>
    <x v="0"/>
    <x v="6"/>
    <s v="Robert De Niro"/>
    <s v="Francis Ford Coppola"/>
    <n v="22000"/>
    <x v="63"/>
    <x v="0"/>
    <n v="14000"/>
    <x v="29"/>
    <n v="149"/>
    <n v="220"/>
    <x v="61"/>
    <x v="51"/>
  </r>
  <r>
    <x v="66"/>
    <x v="66"/>
    <s v="Color"/>
    <x v="7"/>
    <x v="0"/>
    <x v="3"/>
    <x v="5"/>
    <s v="Christopher Lee"/>
    <s v="Guy Hamilton"/>
    <n v="16000"/>
    <x v="64"/>
    <x v="22"/>
    <n v="2000"/>
    <x v="13"/>
    <n v="118"/>
    <n v="125"/>
    <x v="62"/>
    <x v="51"/>
  </r>
  <r>
    <x v="67"/>
    <x v="67"/>
    <s v="Color"/>
    <x v="8"/>
    <x v="0"/>
    <x v="0"/>
    <x v="6"/>
    <s v="Gunnar Hansen"/>
    <s v="Tobe Hooper"/>
    <n v="383"/>
    <x v="65"/>
    <x v="39"/>
    <n v="0"/>
    <x v="8"/>
    <n v="277"/>
    <n v="88"/>
    <x v="63"/>
    <x v="52"/>
  </r>
  <r>
    <x v="68"/>
    <x v="68"/>
    <s v="Black and White"/>
    <x v="3"/>
    <x v="0"/>
    <x v="0"/>
    <x v="5"/>
    <s v="Madeline Kahn"/>
    <s v="Mel Brooks"/>
    <n v="1000"/>
    <x v="66"/>
    <x v="0"/>
    <n v="14000"/>
    <x v="19"/>
    <n v="129"/>
    <n v="106"/>
    <x v="64"/>
    <x v="8"/>
  </r>
  <r>
    <x v="69"/>
    <x v="69"/>
    <s v="Color"/>
    <x v="5"/>
    <x v="0"/>
    <x v="0"/>
    <x v="5"/>
    <s v="Roy Scheider"/>
    <s v="Steven Spielberg"/>
    <n v="813"/>
    <x v="67"/>
    <x v="40"/>
    <n v="21000"/>
    <x v="19"/>
    <n v="385"/>
    <n v="130"/>
    <x v="65"/>
    <x v="11"/>
  </r>
  <r>
    <x v="70"/>
    <x v="70"/>
    <s v="Color"/>
    <x v="5"/>
    <x v="0"/>
    <x v="3"/>
    <x v="5"/>
    <s v="Eric Idle"/>
    <s v="Terry Gilliam"/>
    <n v="795"/>
    <x v="68"/>
    <x v="0"/>
    <n v="14000"/>
    <x v="1"/>
    <n v="131"/>
    <n v="91"/>
    <x v="66"/>
    <x v="53"/>
  </r>
  <r>
    <x v="71"/>
    <x v="71"/>
    <s v="Color"/>
    <x v="1"/>
    <x v="0"/>
    <x v="0"/>
    <x v="6"/>
    <s v="Scatman Crothers"/>
    <s v="Milos Forman"/>
    <n v="888"/>
    <x v="69"/>
    <x v="41"/>
    <n v="32000"/>
    <x v="14"/>
    <n v="149"/>
    <n v="133"/>
    <x v="67"/>
    <x v="54"/>
  </r>
  <r>
    <x v="72"/>
    <x v="72"/>
    <s v="Color"/>
    <x v="7"/>
    <x v="0"/>
    <x v="0"/>
    <x v="5"/>
    <s v="Farrah Fawcett"/>
    <s v="Michael Anderson"/>
    <n v="1000"/>
    <x v="70"/>
    <x v="42"/>
    <n v="0"/>
    <x v="13"/>
    <n v="112"/>
    <n v="119"/>
    <x v="20"/>
    <x v="35"/>
  </r>
  <r>
    <x v="73"/>
    <x v="73"/>
    <s v="Color"/>
    <x v="1"/>
    <x v="0"/>
    <x v="0"/>
    <x v="5"/>
    <s v="Sylvester Stallone"/>
    <s v="John G. Avildsen"/>
    <n v="13000"/>
    <x v="71"/>
    <x v="43"/>
    <n v="0"/>
    <x v="7"/>
    <n v="141"/>
    <n v="145"/>
    <x v="68"/>
    <x v="55"/>
  </r>
  <r>
    <x v="74"/>
    <x v="74"/>
    <s v="Black and White"/>
    <x v="1"/>
    <x v="0"/>
    <x v="0"/>
    <x v="5"/>
    <s v="Ryan O'Neal"/>
    <s v="Richard Attenborough"/>
    <n v="385"/>
    <x v="72"/>
    <x v="0"/>
    <n v="0"/>
    <x v="28"/>
    <n v="56"/>
    <n v="175"/>
    <x v="69"/>
    <x v="56"/>
  </r>
  <r>
    <x v="75"/>
    <x v="75"/>
    <s v="Color"/>
    <x v="3"/>
    <x v="0"/>
    <x v="0"/>
    <x v="5"/>
    <s v="Woody Allen"/>
    <s v="Woody Allen"/>
    <n v="11000"/>
    <x v="73"/>
    <x v="44"/>
    <n v="0"/>
    <x v="7"/>
    <n v="154"/>
    <n v="93"/>
    <x v="70"/>
    <x v="16"/>
  </r>
  <r>
    <x v="76"/>
    <x v="76"/>
    <s v="Color"/>
    <x v="1"/>
    <x v="0"/>
    <x v="0"/>
    <x v="5"/>
    <s v="Bob Balaban"/>
    <s v="Steven Spielberg"/>
    <n v="559"/>
    <x v="74"/>
    <x v="40"/>
    <n v="0"/>
    <x v="3"/>
    <n v="171"/>
    <n v="135"/>
    <x v="71"/>
    <x v="57"/>
  </r>
  <r>
    <x v="77"/>
    <x v="77"/>
    <s v="Color"/>
    <x v="8"/>
    <x v="0"/>
    <x v="0"/>
    <x v="5"/>
    <s v="Woody Strode"/>
    <s v="John 'Bud' Cardos"/>
    <n v="423"/>
    <x v="75"/>
    <x v="45"/>
    <n v="0"/>
    <x v="30"/>
    <n v="95"/>
    <n v="97"/>
    <x v="72"/>
    <x v="47"/>
  </r>
  <r>
    <x v="78"/>
    <x v="78"/>
    <s v="Color"/>
    <x v="5"/>
    <x v="0"/>
    <x v="3"/>
    <x v="5"/>
    <s v="Catherine Deneuve"/>
    <s v="Dick Richards"/>
    <n v="963"/>
    <x v="76"/>
    <x v="46"/>
    <n v="122"/>
    <x v="2"/>
    <n v="6"/>
    <n v="107"/>
    <x v="73"/>
    <x v="35"/>
  </r>
  <r>
    <x v="79"/>
    <x v="79"/>
    <s v="Color"/>
    <x v="7"/>
    <x v="0"/>
    <x v="0"/>
    <x v="5"/>
    <s v="Harrison Ford"/>
    <s v="George Lucas"/>
    <n v="11000"/>
    <x v="77"/>
    <x v="0"/>
    <n v="33000"/>
    <x v="14"/>
    <n v="282"/>
    <n v="125"/>
    <x v="74"/>
    <x v="31"/>
  </r>
  <r>
    <x v="80"/>
    <x v="80"/>
    <s v="Color"/>
    <x v="7"/>
    <x v="0"/>
    <x v="3"/>
    <x v="5"/>
    <s v="Caroline Munro"/>
    <s v="Lewis Gilbert"/>
    <n v="456"/>
    <x v="78"/>
    <x v="28"/>
    <n v="0"/>
    <x v="10"/>
    <n v="112"/>
    <n v="123"/>
    <x v="75"/>
    <x v="58"/>
  </r>
  <r>
    <x v="81"/>
    <x v="81"/>
    <s v="Color"/>
    <x v="3"/>
    <x v="0"/>
    <x v="0"/>
    <x v="6"/>
    <s v="John Belushi"/>
    <s v="John Landis"/>
    <n v="1000"/>
    <x v="79"/>
    <x v="47"/>
    <n v="0"/>
    <x v="16"/>
    <n v="94"/>
    <n v="109"/>
    <x v="76"/>
    <x v="20"/>
  </r>
  <r>
    <x v="82"/>
    <x v="82"/>
    <s v="Color"/>
    <x v="7"/>
    <x v="0"/>
    <x v="6"/>
    <x v="5"/>
    <s v="Christopher Lee"/>
    <s v="James Fargo"/>
    <n v="16000"/>
    <x v="80"/>
    <x v="48"/>
    <n v="76"/>
    <x v="31"/>
    <n v="2"/>
    <n v="127"/>
    <x v="73"/>
    <x v="58"/>
  </r>
  <r>
    <x v="83"/>
    <x v="83"/>
    <s v="Color"/>
    <x v="2"/>
    <x v="0"/>
    <x v="0"/>
    <x v="7"/>
    <s v="Olivia Newton-John"/>
    <s v="Randal Kleiser"/>
    <n v="1000"/>
    <x v="81"/>
    <x v="49"/>
    <n v="13000"/>
    <x v="23"/>
    <n v="124"/>
    <n v="110"/>
    <x v="77"/>
    <x v="1"/>
  </r>
  <r>
    <x v="84"/>
    <x v="84"/>
    <s v="Color"/>
    <x v="8"/>
    <x v="0"/>
    <x v="0"/>
    <x v="6"/>
    <s v="Jamie Lee Curtis"/>
    <s v="John Carpenter"/>
    <n v="2000"/>
    <x v="82"/>
    <x v="0"/>
    <n v="12000"/>
    <x v="20"/>
    <n v="318"/>
    <n v="101"/>
    <x v="78"/>
    <x v="59"/>
  </r>
  <r>
    <x v="85"/>
    <x v="85"/>
    <s v="Color"/>
    <x v="5"/>
    <x v="0"/>
    <x v="0"/>
    <x v="5"/>
    <s v="Roy Scheider"/>
    <s v="Jeannot Szwarc"/>
    <n v="813"/>
    <x v="83"/>
    <x v="22"/>
    <n v="0"/>
    <x v="32"/>
    <n v="75"/>
    <n v="131"/>
    <x v="79"/>
    <x v="33"/>
  </r>
  <r>
    <x v="86"/>
    <x v="86"/>
    <s v="Color"/>
    <x v="7"/>
    <x v="0"/>
    <x v="0"/>
    <x v="5"/>
    <s v="Marlon Brando"/>
    <s v="Richard Donner"/>
    <n v="10000"/>
    <x v="84"/>
    <x v="50"/>
    <n v="0"/>
    <x v="17"/>
    <n v="169"/>
    <n v="188"/>
    <x v="80"/>
    <x v="60"/>
  </r>
  <r>
    <x v="87"/>
    <x v="87"/>
    <s v="Color"/>
    <x v="5"/>
    <x v="0"/>
    <x v="0"/>
    <x v="4"/>
    <s v="Lena Horne"/>
    <s v="Sidney Lumet"/>
    <n v="738"/>
    <x v="85"/>
    <x v="0"/>
    <n v="0"/>
    <x v="33"/>
    <n v="32"/>
    <n v="118"/>
    <x v="81"/>
    <x v="61"/>
  </r>
  <r>
    <x v="88"/>
    <x v="88"/>
    <s v="Color"/>
    <x v="8"/>
    <x v="0"/>
    <x v="3"/>
    <x v="6"/>
    <s v="Tom Skerritt"/>
    <s v="Ridley Scott"/>
    <n v="1000"/>
    <x v="86"/>
    <x v="0"/>
    <n v="23000"/>
    <x v="15"/>
    <n v="392"/>
    <n v="116"/>
    <x v="82"/>
    <x v="31"/>
  </r>
  <r>
    <x v="89"/>
    <x v="89"/>
    <s v="Color"/>
    <x v="1"/>
    <x v="0"/>
    <x v="0"/>
    <x v="6"/>
    <s v="Harrison Ford"/>
    <s v="Francis Ford Coppola"/>
    <n v="11000"/>
    <x v="87"/>
    <x v="0"/>
    <n v="19000"/>
    <x v="15"/>
    <n v="261"/>
    <n v="289"/>
    <x v="83"/>
    <x v="62"/>
  </r>
  <r>
    <x v="90"/>
    <x v="90"/>
    <s v="Color"/>
    <x v="6"/>
    <x v="0"/>
    <x v="0"/>
    <x v="5"/>
    <s v="Clint Eastwood"/>
    <s v="Don Siegel"/>
    <n v="16000"/>
    <x v="88"/>
    <x v="51"/>
    <n v="0"/>
    <x v="16"/>
    <n v="53"/>
    <n v="112"/>
    <x v="84"/>
    <x v="11"/>
  </r>
  <r>
    <x v="91"/>
    <x v="91"/>
    <s v="Color"/>
    <x v="7"/>
    <x v="0"/>
    <x v="3"/>
    <x v="5"/>
    <s v="Desmond Llewelyn"/>
    <s v="Lewis Gilbert"/>
    <n v="244"/>
    <x v="89"/>
    <x v="28"/>
    <n v="0"/>
    <x v="2"/>
    <n v="121"/>
    <n v="126"/>
    <x v="85"/>
    <x v="63"/>
  </r>
  <r>
    <x v="92"/>
    <x v="92"/>
    <s v="Color"/>
    <x v="5"/>
    <x v="0"/>
    <x v="0"/>
    <x v="5"/>
    <s v="Leonard Nimoy"/>
    <s v="Robert Wise"/>
    <n v="12000"/>
    <x v="90"/>
    <x v="27"/>
    <n v="0"/>
    <x v="34"/>
    <n v="134"/>
    <n v="143"/>
    <x v="86"/>
    <x v="64"/>
  </r>
  <r>
    <x v="93"/>
    <x v="93"/>
    <s v="Color"/>
    <x v="1"/>
    <x v="0"/>
    <x v="0"/>
    <x v="6"/>
    <s v="David Keith"/>
    <s v="Mark Rydell"/>
    <n v="563"/>
    <x v="91"/>
    <x v="28"/>
    <n v="1000"/>
    <x v="9"/>
    <n v="32"/>
    <n v="125"/>
    <x v="87"/>
    <x v="65"/>
  </r>
  <r>
    <x v="94"/>
    <x v="94"/>
    <s v="Color"/>
    <x v="3"/>
    <x v="0"/>
    <x v="0"/>
    <x v="5"/>
    <s v="Peter Graves"/>
    <s v="Jim Abrahams"/>
    <n v="628"/>
    <x v="92"/>
    <x v="52"/>
    <n v="16000"/>
    <x v="4"/>
    <n v="134"/>
    <n v="88"/>
    <x v="88"/>
    <x v="66"/>
  </r>
  <r>
    <x v="95"/>
    <x v="95"/>
    <s v="Color"/>
    <x v="3"/>
    <x v="0"/>
    <x v="0"/>
    <x v="6"/>
    <s v="Bill Murray"/>
    <s v="Harold Ramis"/>
    <n v="13000"/>
    <x v="93"/>
    <x v="44"/>
    <n v="0"/>
    <x v="28"/>
    <n v="71"/>
    <n v="98"/>
    <x v="89"/>
    <x v="1"/>
  </r>
  <r>
    <x v="96"/>
    <x v="96"/>
    <s v="Color"/>
    <x v="6"/>
    <x v="0"/>
    <x v="0"/>
    <x v="5"/>
    <s v="Steve Guttenberg"/>
    <s v="Nancy Walker"/>
    <n v="801"/>
    <x v="94"/>
    <x v="53"/>
    <n v="1000"/>
    <x v="35"/>
    <n v="26"/>
    <n v="124"/>
    <x v="90"/>
    <x v="33"/>
  </r>
  <r>
    <x v="97"/>
    <x v="97"/>
    <s v="Color"/>
    <x v="11"/>
    <x v="0"/>
    <x v="0"/>
    <x v="9"/>
    <s v="Angie Dickinson"/>
    <s v="Brian De Palma"/>
    <n v="754"/>
    <x v="95"/>
    <x v="0"/>
    <n v="0"/>
    <x v="10"/>
    <n v="121"/>
    <n v="104"/>
    <x v="91"/>
    <x v="67"/>
  </r>
  <r>
    <x v="98"/>
    <x v="98"/>
    <s v="Color"/>
    <x v="5"/>
    <x v="0"/>
    <x v="0"/>
    <x v="6"/>
    <s v="Jeff Bridges"/>
    <s v="Michael Cimino"/>
    <n v="12000"/>
    <x v="96"/>
    <x v="54"/>
    <n v="1000"/>
    <x v="13"/>
    <n v="102"/>
    <n v="325"/>
    <x v="92"/>
    <x v="68"/>
  </r>
  <r>
    <x v="99"/>
    <x v="99"/>
    <s v="Color"/>
    <x v="1"/>
    <x v="0"/>
    <x v="0"/>
    <x v="6"/>
    <s v="Adam Baldwin"/>
    <s v="Robert Redford"/>
    <n v="2000"/>
    <x v="97"/>
    <x v="0"/>
    <n v="0"/>
    <x v="4"/>
    <n v="62"/>
    <n v="124"/>
    <x v="93"/>
    <x v="1"/>
  </r>
  <r>
    <x v="100"/>
    <x v="100"/>
    <s v="Color"/>
    <x v="3"/>
    <x v="0"/>
    <x v="0"/>
    <x v="6"/>
    <s v="Eileen Brennan"/>
    <s v="Howard Zieff"/>
    <n v="1000"/>
    <x v="98"/>
    <x v="46"/>
    <n v="855"/>
    <x v="26"/>
    <n v="25"/>
    <n v="109"/>
    <x v="94"/>
    <x v="39"/>
  </r>
  <r>
    <x v="101"/>
    <x v="101"/>
    <s v="Black and White"/>
    <x v="6"/>
    <x v="0"/>
    <x v="0"/>
    <x v="6"/>
    <s v="Robert De Niro"/>
    <s v="Martin Scorsese"/>
    <n v="22000"/>
    <x v="99"/>
    <x v="37"/>
    <n v="0"/>
    <x v="1"/>
    <n v="151"/>
    <n v="121"/>
    <x v="95"/>
    <x v="69"/>
  </r>
  <r>
    <x v="102"/>
    <x v="102"/>
    <s v="Color"/>
    <x v="7"/>
    <x v="0"/>
    <x v="3"/>
    <x v="5"/>
    <s v="M. Emmet Walsh"/>
    <s v="Jerry Jameson"/>
    <n v="521"/>
    <x v="100"/>
    <x v="55"/>
    <n v="328"/>
    <x v="36"/>
    <n v="32"/>
    <n v="119"/>
    <x v="96"/>
    <x v="70"/>
  </r>
  <r>
    <x v="103"/>
    <x v="103"/>
    <s v="Color"/>
    <x v="7"/>
    <x v="0"/>
    <x v="0"/>
    <x v="5"/>
    <s v="Harrison Ford"/>
    <s v="Irvin Kershner"/>
    <n v="11000"/>
    <x v="101"/>
    <x v="56"/>
    <n v="17000"/>
    <x v="37"/>
    <n v="223"/>
    <n v="127"/>
    <x v="97"/>
    <x v="69"/>
  </r>
  <r>
    <x v="104"/>
    <x v="95"/>
    <s v="Color"/>
    <x v="7"/>
    <x v="0"/>
    <x v="0"/>
    <x v="5"/>
    <s v="Margot Kidder"/>
    <s v="Richard Lester"/>
    <n v="593"/>
    <x v="102"/>
    <x v="21"/>
    <n v="0"/>
    <x v="13"/>
    <n v="121"/>
    <n v="116"/>
    <x v="98"/>
    <x v="71"/>
  </r>
  <r>
    <x v="105"/>
    <x v="104"/>
    <s v="Color"/>
    <x v="7"/>
    <x v="0"/>
    <x v="0"/>
    <x v="6"/>
    <s v="John Belushi"/>
    <s v="John Landis"/>
    <n v="1000"/>
    <x v="103"/>
    <x v="47"/>
    <n v="14000"/>
    <x v="20"/>
    <n v="125"/>
    <n v="148"/>
    <x v="99"/>
    <x v="72"/>
  </r>
  <r>
    <x v="106"/>
    <x v="105"/>
    <s v="Color"/>
    <x v="12"/>
    <x v="0"/>
    <x v="0"/>
    <x v="6"/>
    <s v="Jamie Lee Curtis"/>
    <s v="John Carpenter"/>
    <n v="2000"/>
    <x v="104"/>
    <x v="0"/>
    <n v="7000"/>
    <x v="13"/>
    <n v="212"/>
    <n v="89"/>
    <x v="100"/>
    <x v="73"/>
  </r>
  <r>
    <x v="107"/>
    <x v="106"/>
    <s v="Color"/>
    <x v="6"/>
    <x v="0"/>
    <x v="3"/>
    <x v="5"/>
    <s v="Alice Krige"/>
    <s v="Hugh Hudson"/>
    <n v="368"/>
    <x v="105"/>
    <x v="57"/>
    <n v="0"/>
    <x v="23"/>
    <n v="90"/>
    <n v="125"/>
    <x v="101"/>
    <x v="50"/>
  </r>
  <r>
    <x v="108"/>
    <x v="107"/>
    <s v="Color"/>
    <x v="5"/>
    <x v="1"/>
    <x v="7"/>
    <x v="6"/>
    <s v="JÃ¼rgen Prochnow"/>
    <s v="Wolfgang Petersen"/>
    <n v="362"/>
    <x v="106"/>
    <x v="58"/>
    <n v="11000"/>
    <x v="18"/>
    <n v="96"/>
    <n v="293"/>
    <x v="102"/>
    <x v="58"/>
  </r>
  <r>
    <x v="109"/>
    <x v="108"/>
    <s v="Color"/>
    <x v="7"/>
    <x v="0"/>
    <x v="0"/>
    <x v="5"/>
    <s v="Ian McDiarmid"/>
    <s v="Matthew Robbins"/>
    <n v="1000"/>
    <x v="107"/>
    <x v="59"/>
    <n v="0"/>
    <x v="12"/>
    <n v="60"/>
    <n v="108"/>
    <x v="24"/>
    <x v="69"/>
  </r>
  <r>
    <x v="110"/>
    <x v="109"/>
    <s v="Color"/>
    <x v="7"/>
    <x v="0"/>
    <x v="3"/>
    <x v="6"/>
    <s v="Donald Pleasence"/>
    <s v="John Carpenter"/>
    <n v="742"/>
    <x v="108"/>
    <x v="0"/>
    <n v="0"/>
    <x v="23"/>
    <n v="201"/>
    <n v="106"/>
    <x v="103"/>
    <x v="1"/>
  </r>
  <r>
    <x v="111"/>
    <x v="110"/>
    <s v="Color"/>
    <x v="7"/>
    <x v="0"/>
    <x v="3"/>
    <x v="5"/>
    <s v="Julian Glover"/>
    <s v="John Glen"/>
    <n v="844"/>
    <x v="109"/>
    <x v="57"/>
    <n v="2000"/>
    <x v="13"/>
    <n v="112"/>
    <n v="127"/>
    <x v="104"/>
    <x v="74"/>
  </r>
  <r>
    <x v="112"/>
    <x v="111"/>
    <s v="Color"/>
    <x v="8"/>
    <x v="0"/>
    <x v="0"/>
    <x v="6"/>
    <s v="Betsy Palmer"/>
    <s v="Steve Miner"/>
    <n v="309"/>
    <x v="110"/>
    <x v="60"/>
    <n v="0"/>
    <x v="26"/>
    <n v="242"/>
    <n v="87"/>
    <x v="105"/>
    <x v="75"/>
  </r>
  <r>
    <x v="113"/>
    <x v="112"/>
    <s v="Black and White"/>
    <x v="7"/>
    <x v="0"/>
    <x v="8"/>
    <x v="6"/>
    <s v="Vernon Wells"/>
    <s v="George Miller"/>
    <n v="745"/>
    <x v="111"/>
    <x v="61"/>
    <n v="0"/>
    <x v="16"/>
    <n v="177"/>
    <n v="87"/>
    <x v="106"/>
    <x v="6"/>
  </r>
  <r>
    <x v="114"/>
    <x v="113"/>
    <s v="Color"/>
    <x v="3"/>
    <x v="0"/>
    <x v="9"/>
    <x v="6"/>
    <s v="Art Hindle"/>
    <s v="Bob Clark"/>
    <n v="110"/>
    <x v="112"/>
    <x v="62"/>
    <n v="0"/>
    <x v="24"/>
    <n v="75"/>
    <n v="94"/>
    <x v="107"/>
    <x v="16"/>
  </r>
  <r>
    <x v="115"/>
    <x v="114"/>
    <s v="Color"/>
    <x v="7"/>
    <x v="0"/>
    <x v="0"/>
    <x v="5"/>
    <s v="Harrison Ford"/>
    <s v="Steven Spielberg"/>
    <n v="11000"/>
    <x v="113"/>
    <x v="40"/>
    <n v="16000"/>
    <x v="15"/>
    <n v="234"/>
    <n v="115"/>
    <x v="108"/>
    <x v="69"/>
  </r>
  <r>
    <x v="116"/>
    <x v="115"/>
    <s v="Color"/>
    <x v="5"/>
    <x v="0"/>
    <x v="0"/>
    <x v="5"/>
    <s v="Tippi Hedren"/>
    <s v="Noel Marshall"/>
    <n v="634"/>
    <x v="114"/>
    <x v="2"/>
    <n v="0"/>
    <x v="34"/>
    <n v="50"/>
    <n v="102"/>
    <x v="90"/>
    <x v="29"/>
  </r>
  <r>
    <x v="117"/>
    <x v="116"/>
    <s v="Color"/>
    <x v="5"/>
    <x v="0"/>
    <x v="0"/>
    <x v="5"/>
    <s v="Frank Langella"/>
    <s v="Franklin J. Schaffner"/>
    <n v="902"/>
    <x v="115"/>
    <x v="63"/>
    <n v="106"/>
    <x v="33"/>
    <n v="2"/>
    <n v="118"/>
    <x v="109"/>
    <x v="58"/>
  </r>
  <r>
    <x v="118"/>
    <x v="117"/>
    <s v="Color"/>
    <x v="7"/>
    <x v="0"/>
    <x v="0"/>
    <x v="6"/>
    <s v="Bill Murray"/>
    <s v="Ivan Reitman"/>
    <n v="13000"/>
    <x v="116"/>
    <x v="64"/>
    <n v="0"/>
    <x v="9"/>
    <n v="52"/>
    <n v="117"/>
    <x v="110"/>
    <x v="39"/>
  </r>
  <r>
    <x v="119"/>
    <x v="118"/>
    <s v="Black and White"/>
    <x v="8"/>
    <x v="3"/>
    <x v="4"/>
    <x v="9"/>
    <s v="Catriona MacColl"/>
    <s v="Lucio Fulci"/>
    <n v="48"/>
    <x v="117"/>
    <x v="65"/>
    <n v="2000"/>
    <x v="9"/>
    <n v="203"/>
    <n v="82"/>
    <x v="111"/>
    <x v="76"/>
  </r>
  <r>
    <x v="120"/>
    <x v="119"/>
    <s v="Color"/>
    <x v="8"/>
    <x v="0"/>
    <x v="0"/>
    <x v="6"/>
    <s v="Patrick Macnee"/>
    <s v="Joe Dante"/>
    <n v="1000"/>
    <x v="118"/>
    <x v="66"/>
    <n v="0"/>
    <x v="21"/>
    <n v="161"/>
    <n v="91"/>
    <x v="112"/>
    <x v="73"/>
  </r>
  <r>
    <x v="121"/>
    <x v="120"/>
    <s v="Color"/>
    <x v="7"/>
    <x v="0"/>
    <x v="0"/>
    <x v="5"/>
    <s v="Jason Robards"/>
    <s v="William A. Fraker"/>
    <n v="372"/>
    <x v="119"/>
    <x v="13"/>
    <n v="346"/>
    <x v="38"/>
    <n v="25"/>
    <n v="98"/>
    <x v="14"/>
    <x v="69"/>
  </r>
  <r>
    <x v="122"/>
    <x v="121"/>
    <s v="Color"/>
    <x v="5"/>
    <x v="0"/>
    <x v="3"/>
    <x v="5"/>
    <s v="Shelley Duvall"/>
    <s v="Terry Gilliam"/>
    <n v="629"/>
    <x v="120"/>
    <x v="0"/>
    <n v="0"/>
    <x v="11"/>
    <n v="139"/>
    <n v="103"/>
    <x v="113"/>
    <x v="18"/>
  </r>
  <r>
    <x v="123"/>
    <x v="122"/>
    <s v="Color"/>
    <x v="3"/>
    <x v="0"/>
    <x v="0"/>
    <x v="5"/>
    <s v="Mako"/>
    <s v="Steve Rash"/>
    <n v="691"/>
    <x v="121"/>
    <x v="67"/>
    <n v="501"/>
    <x v="39"/>
    <n v="13"/>
    <n v="98"/>
    <x v="114"/>
    <x v="33"/>
  </r>
  <r>
    <x v="124"/>
    <x v="123"/>
    <s v="Color"/>
    <x v="13"/>
    <x v="0"/>
    <x v="0"/>
    <x v="6"/>
    <s v="Harrison Ford"/>
    <s v="Ridley Scott"/>
    <n v="11000"/>
    <x v="122"/>
    <x v="0"/>
    <n v="34000"/>
    <x v="6"/>
    <n v="302"/>
    <n v="117"/>
    <x v="115"/>
    <x v="74"/>
  </r>
  <r>
    <x v="125"/>
    <x v="124"/>
    <s v="Color"/>
    <x v="5"/>
    <x v="0"/>
    <x v="0"/>
    <x v="6"/>
    <s v="William Smith"/>
    <s v="John Milius"/>
    <n v="919"/>
    <x v="123"/>
    <x v="68"/>
    <n v="0"/>
    <x v="9"/>
    <n v="166"/>
    <n v="129"/>
    <x v="116"/>
    <x v="33"/>
  </r>
  <r>
    <x v="126"/>
    <x v="125"/>
    <s v="Color"/>
    <x v="3"/>
    <x v="0"/>
    <x v="0"/>
    <x v="6"/>
    <s v="Steve Guttenberg"/>
    <s v="Barry Levinson"/>
    <n v="801"/>
    <x v="124"/>
    <x v="69"/>
    <n v="0"/>
    <x v="23"/>
    <n v="42"/>
    <n v="110"/>
    <x v="117"/>
    <x v="18"/>
  </r>
  <r>
    <x v="127"/>
    <x v="126"/>
    <s v="Color"/>
    <x v="14"/>
    <x v="0"/>
    <x v="0"/>
    <x v="5"/>
    <s v="Henry Thomas"/>
    <s v="Steven Spielberg"/>
    <n v="861"/>
    <x v="125"/>
    <x v="40"/>
    <n v="34000"/>
    <x v="20"/>
    <n v="215"/>
    <n v="120"/>
    <x v="118"/>
    <x v="77"/>
  </r>
  <r>
    <x v="128"/>
    <x v="127"/>
    <s v="Color"/>
    <x v="7"/>
    <x v="0"/>
    <x v="0"/>
    <x v="5"/>
    <s v="Clint Eastwood"/>
    <s v="Clint Eastwood"/>
    <n v="16000"/>
    <x v="126"/>
    <x v="70"/>
    <n v="0"/>
    <x v="30"/>
    <n v="43"/>
    <n v="136"/>
    <x v="119"/>
    <x v="78"/>
  </r>
  <r>
    <x v="129"/>
    <x v="128"/>
    <s v="Color"/>
    <x v="8"/>
    <x v="0"/>
    <x v="0"/>
    <x v="6"/>
    <s v="Richard Brooker"/>
    <s v="Steve Miner"/>
    <n v="72"/>
    <x v="127"/>
    <x v="60"/>
    <n v="0"/>
    <x v="32"/>
    <n v="235"/>
    <n v="91"/>
    <x v="120"/>
    <x v="16"/>
  </r>
  <r>
    <x v="130"/>
    <x v="129"/>
    <s v="Color"/>
    <x v="8"/>
    <x v="0"/>
    <x v="0"/>
    <x v="6"/>
    <s v="Tom Atkins"/>
    <s v="Tommy Lee Wallace"/>
    <n v="381"/>
    <x v="128"/>
    <x v="3"/>
    <n v="0"/>
    <x v="40"/>
    <n v="162"/>
    <n v="98"/>
    <x v="121"/>
    <x v="79"/>
  </r>
  <r>
    <x v="131"/>
    <x v="130"/>
    <s v="Color"/>
    <x v="7"/>
    <x v="0"/>
    <x v="0"/>
    <x v="5"/>
    <s v="Barry Bostwick"/>
    <s v="Hal Needham"/>
    <n v="456"/>
    <x v="129"/>
    <x v="71"/>
    <n v="0"/>
    <x v="41"/>
    <n v="40"/>
    <n v="99"/>
    <x v="122"/>
    <x v="33"/>
  </r>
  <r>
    <x v="132"/>
    <x v="131"/>
    <s v="Color"/>
    <x v="12"/>
    <x v="0"/>
    <x v="0"/>
    <x v="5"/>
    <s v="Heather O'Rourke"/>
    <s v="Tobe Hooper"/>
    <n v="887"/>
    <x v="130"/>
    <x v="39"/>
    <n v="11000"/>
    <x v="28"/>
    <n v="223"/>
    <n v="120"/>
    <x v="123"/>
    <x v="80"/>
  </r>
  <r>
    <x v="133"/>
    <x v="132"/>
    <s v="Color"/>
    <x v="7"/>
    <x v="0"/>
    <x v="0"/>
    <x v="5"/>
    <s v="Leonard Nimoy"/>
    <s v="Nicholas Meyer"/>
    <n v="12000"/>
    <x v="131"/>
    <x v="72"/>
    <n v="0"/>
    <x v="3"/>
    <n v="148"/>
    <n v="116"/>
    <x v="82"/>
    <x v="31"/>
  </r>
  <r>
    <x v="134"/>
    <x v="133"/>
    <s v="Color"/>
    <x v="3"/>
    <x v="0"/>
    <x v="0"/>
    <x v="6"/>
    <s v="Dolly Parton"/>
    <s v="Colin Higgins"/>
    <n v="1000"/>
    <x v="132"/>
    <x v="73"/>
    <n v="0"/>
    <x v="42"/>
    <n v="11"/>
    <n v="114"/>
    <x v="124"/>
    <x v="64"/>
  </r>
  <r>
    <x v="135"/>
    <x v="134"/>
    <s v="Color"/>
    <x v="8"/>
    <x v="0"/>
    <x v="0"/>
    <x v="6"/>
    <s v="Wilford Brimley"/>
    <s v="John Carpenter"/>
    <n v="957"/>
    <x v="133"/>
    <x v="0"/>
    <n v="23000"/>
    <x v="6"/>
    <n v="297"/>
    <n v="109"/>
    <x v="125"/>
    <x v="24"/>
  </r>
  <r>
    <x v="136"/>
    <x v="135"/>
    <s v="Color"/>
    <x v="1"/>
    <x v="0"/>
    <x v="0"/>
    <x v="6"/>
    <s v="Charlotte Rampling"/>
    <s v="Sidney Lumet"/>
    <n v="844"/>
    <x v="134"/>
    <x v="0"/>
    <n v="0"/>
    <x v="4"/>
    <n v="79"/>
    <n v="129"/>
    <x v="126"/>
    <x v="81"/>
  </r>
  <r>
    <x v="137"/>
    <x v="136"/>
    <s v="Color"/>
    <x v="3"/>
    <x v="0"/>
    <x v="0"/>
    <x v="5"/>
    <s v="Bill Murray"/>
    <s v="Sydney Pollack"/>
    <n v="13000"/>
    <x v="135"/>
    <x v="74"/>
    <n v="0"/>
    <x v="28"/>
    <n v="94"/>
    <n v="116"/>
    <x v="127"/>
    <x v="82"/>
  </r>
  <r>
    <x v="138"/>
    <x v="137"/>
    <s v="Color"/>
    <x v="1"/>
    <x v="0"/>
    <x v="0"/>
    <x v="6"/>
    <s v="Michael Nouri"/>
    <s v="Adrian Lyne"/>
    <n v="225"/>
    <x v="136"/>
    <x v="75"/>
    <n v="0"/>
    <x v="26"/>
    <n v="51"/>
    <n v="95"/>
    <x v="128"/>
    <x v="16"/>
  </r>
  <r>
    <x v="139"/>
    <x v="138"/>
    <s v="Color"/>
    <x v="7"/>
    <x v="0"/>
    <x v="0"/>
    <x v="5"/>
    <s v="David Carradine"/>
    <s v="Steve Carver"/>
    <n v="926"/>
    <x v="137"/>
    <x v="45"/>
    <n v="0"/>
    <x v="2"/>
    <n v="29"/>
    <n v="107"/>
    <x v="129"/>
    <x v="18"/>
  </r>
  <r>
    <x v="140"/>
    <x v="139"/>
    <s v="Color"/>
    <x v="5"/>
    <x v="0"/>
    <x v="0"/>
    <x v="6"/>
    <s v="Beverly D'Angelo"/>
    <s v="Harold Ramis"/>
    <n v="816"/>
    <x v="138"/>
    <x v="44"/>
    <n v="0"/>
    <x v="28"/>
    <n v="55"/>
    <n v="98"/>
    <x v="130"/>
    <x v="24"/>
  </r>
  <r>
    <x v="141"/>
    <x v="140"/>
    <s v="Color"/>
    <x v="7"/>
    <x v="0"/>
    <x v="3"/>
    <x v="5"/>
    <s v="Bernie Casey"/>
    <s v="Irvin Kershner"/>
    <n v="180"/>
    <x v="139"/>
    <x v="56"/>
    <n v="0"/>
    <x v="24"/>
    <n v="89"/>
    <n v="121"/>
    <x v="131"/>
    <x v="70"/>
  </r>
  <r>
    <x v="142"/>
    <x v="141"/>
    <s v="Color"/>
    <x v="7"/>
    <x v="0"/>
    <x v="3"/>
    <x v="5"/>
    <s v="Louis Jourdan"/>
    <s v="John Glen"/>
    <n v="594"/>
    <x v="140"/>
    <x v="57"/>
    <n v="0"/>
    <x v="21"/>
    <n v="106"/>
    <n v="131"/>
    <x v="132"/>
    <x v="83"/>
  </r>
  <r>
    <x v="143"/>
    <x v="142"/>
    <s v="Color"/>
    <x v="0"/>
    <x v="0"/>
    <x v="0"/>
    <x v="6"/>
    <s v="Al Pacino"/>
    <s v="Brian De Palma"/>
    <n v="14000"/>
    <x v="141"/>
    <x v="0"/>
    <n v="19000"/>
    <x v="1"/>
    <n v="147"/>
    <n v="142"/>
    <x v="133"/>
    <x v="43"/>
  </r>
  <r>
    <x v="144"/>
    <x v="143"/>
    <s v="Color"/>
    <x v="7"/>
    <x v="0"/>
    <x v="0"/>
    <x v="5"/>
    <s v="Harrison Ford"/>
    <s v="Richard Marquand"/>
    <n v="11000"/>
    <x v="142"/>
    <x v="76"/>
    <n v="14000"/>
    <x v="18"/>
    <n v="197"/>
    <n v="134"/>
    <x v="134"/>
    <x v="84"/>
  </r>
  <r>
    <x v="145"/>
    <x v="144"/>
    <s v="Color"/>
    <x v="7"/>
    <x v="0"/>
    <x v="3"/>
    <x v="5"/>
    <s v="Margot Kidder"/>
    <s v="Richard Lester"/>
    <n v="593"/>
    <x v="143"/>
    <x v="21"/>
    <n v="0"/>
    <x v="43"/>
    <n v="95"/>
    <n v="125"/>
    <x v="135"/>
    <x v="85"/>
  </r>
  <r>
    <x v="146"/>
    <x v="145"/>
    <s v="Color"/>
    <x v="0"/>
    <x v="0"/>
    <x v="0"/>
    <x v="7"/>
    <s v="Tom Cruise"/>
    <s v="Francis Ford Coppola"/>
    <n v="10000"/>
    <x v="144"/>
    <x v="0"/>
    <n v="10000"/>
    <x v="23"/>
    <n v="60"/>
    <n v="114"/>
    <x v="136"/>
    <x v="39"/>
  </r>
  <r>
    <x v="147"/>
    <x v="146"/>
    <s v="Color"/>
    <x v="5"/>
    <x v="0"/>
    <x v="0"/>
    <x v="5"/>
    <s v="Dennis Quaid"/>
    <s v="Philip Kaufman"/>
    <n v="2000"/>
    <x v="145"/>
    <x v="77"/>
    <n v="0"/>
    <x v="20"/>
    <n v="80"/>
    <n v="193"/>
    <x v="137"/>
    <x v="72"/>
  </r>
  <r>
    <x v="148"/>
    <x v="147"/>
    <s v="Color"/>
    <x v="12"/>
    <x v="0"/>
    <x v="0"/>
    <x v="5"/>
    <s v="Albert Brooks"/>
    <s v="Joe Dante"/>
    <n v="745"/>
    <x v="146"/>
    <x v="66"/>
    <n v="0"/>
    <x v="31"/>
    <n v="78"/>
    <n v="101"/>
    <x v="138"/>
    <x v="39"/>
  </r>
  <r>
    <x v="149"/>
    <x v="148"/>
    <s v="Color"/>
    <x v="13"/>
    <x v="0"/>
    <x v="0"/>
    <x v="5"/>
    <s v="Matthew Broderick"/>
    <s v="John Badham"/>
    <n v="2000"/>
    <x v="147"/>
    <x v="78"/>
    <n v="0"/>
    <x v="10"/>
    <n v="84"/>
    <n v="114"/>
    <x v="139"/>
    <x v="38"/>
  </r>
  <r>
    <x v="150"/>
    <x v="149"/>
    <s v="Color"/>
    <x v="1"/>
    <x v="0"/>
    <x v="3"/>
    <x v="5"/>
    <s v="Miriam Margolyes"/>
    <s v="Barbra Streisand"/>
    <n v="405"/>
    <x v="148"/>
    <x v="0"/>
    <n v="0"/>
    <x v="21"/>
    <n v="16"/>
    <n v="132"/>
    <x v="140"/>
    <x v="38"/>
  </r>
  <r>
    <x v="151"/>
    <x v="150"/>
    <s v="Color"/>
    <x v="8"/>
    <x v="0"/>
    <x v="0"/>
    <x v="9"/>
    <s v="Johnny Depp"/>
    <s v="Wes Craven"/>
    <n v="40000"/>
    <x v="149"/>
    <x v="0"/>
    <n v="10000"/>
    <x v="8"/>
    <n v="256"/>
    <n v="101"/>
    <x v="141"/>
    <x v="86"/>
  </r>
  <r>
    <x v="152"/>
    <x v="151"/>
    <s v="Color"/>
    <x v="5"/>
    <x v="0"/>
    <x v="3"/>
    <x v="5"/>
    <s v="Richard Wilson"/>
    <s v="David Lean"/>
    <n v="358"/>
    <x v="150"/>
    <x v="15"/>
    <n v="845"/>
    <x v="28"/>
    <n v="52"/>
    <n v="164"/>
    <x v="142"/>
    <x v="81"/>
  </r>
  <r>
    <x v="153"/>
    <x v="152"/>
    <s v="Color"/>
    <x v="6"/>
    <x v="0"/>
    <x v="0"/>
    <x v="6"/>
    <s v="Jeffrey Jones"/>
    <s v="Milos Forman"/>
    <n v="692"/>
    <x v="151"/>
    <x v="41"/>
    <n v="16000"/>
    <x v="1"/>
    <n v="134"/>
    <n v="180"/>
    <x v="143"/>
    <x v="69"/>
  </r>
  <r>
    <x v="154"/>
    <x v="153"/>
    <s v="Color"/>
    <x v="7"/>
    <x v="0"/>
    <x v="0"/>
    <x v="6"/>
    <s v="Judge Reinhold"/>
    <s v="Martin Brest"/>
    <n v="901"/>
    <x v="152"/>
    <x v="79"/>
    <n v="0"/>
    <x v="17"/>
    <n v="94"/>
    <n v="105"/>
    <x v="144"/>
    <x v="58"/>
  </r>
  <r>
    <x v="155"/>
    <x v="154"/>
    <s v="Color"/>
    <x v="7"/>
    <x v="0"/>
    <x v="0"/>
    <x v="5"/>
    <s v="Mako"/>
    <s v="Richard Fleischer"/>
    <n v="691"/>
    <x v="153"/>
    <x v="33"/>
    <n v="2000"/>
    <x v="42"/>
    <n v="77"/>
    <n v="103"/>
    <x v="142"/>
    <x v="69"/>
  </r>
  <r>
    <x v="156"/>
    <x v="155"/>
    <s v="Color"/>
    <x v="7"/>
    <x v="0"/>
    <x v="0"/>
    <x v="7"/>
    <s v="Virginia Madsen"/>
    <s v="David Lynch"/>
    <n v="913"/>
    <x v="154"/>
    <x v="0"/>
    <n v="11000"/>
    <x v="21"/>
    <n v="144"/>
    <n v="177"/>
    <x v="145"/>
    <x v="87"/>
  </r>
  <r>
    <x v="157"/>
    <x v="156"/>
    <s v="Color"/>
    <x v="7"/>
    <x v="0"/>
    <x v="0"/>
    <x v="6"/>
    <s v="Heather Locklear"/>
    <s v="Mark L. Lester"/>
    <n v="695"/>
    <x v="155"/>
    <x v="80"/>
    <n v="0"/>
    <x v="44"/>
    <n v="45"/>
    <n v="114"/>
    <x v="146"/>
    <x v="24"/>
  </r>
  <r>
    <x v="158"/>
    <x v="157"/>
    <s v="Color"/>
    <x v="1"/>
    <x v="0"/>
    <x v="0"/>
    <x v="5"/>
    <s v="Dianne Wiest"/>
    <s v="Herbert Ross"/>
    <n v="967"/>
    <x v="156"/>
    <x v="81"/>
    <n v="0"/>
    <x v="31"/>
    <n v="60"/>
    <n v="107"/>
    <x v="147"/>
    <x v="34"/>
  </r>
  <r>
    <x v="159"/>
    <x v="158"/>
    <s v="Color"/>
    <x v="8"/>
    <x v="0"/>
    <x v="0"/>
    <x v="6"/>
    <s v="Judie Aronson"/>
    <s v="Joseph Zito"/>
    <n v="158"/>
    <x v="157"/>
    <x v="82"/>
    <n v="0"/>
    <x v="30"/>
    <n v="166"/>
    <n v="97"/>
    <x v="148"/>
    <x v="86"/>
  </r>
  <r>
    <x v="160"/>
    <x v="159"/>
    <s v="Color"/>
    <x v="3"/>
    <x v="0"/>
    <x v="0"/>
    <x v="5"/>
    <s v="Phoebe Cates"/>
    <s v="Joe Dante"/>
    <n v="767"/>
    <x v="158"/>
    <x v="66"/>
    <n v="14000"/>
    <x v="23"/>
    <n v="183"/>
    <n v="106"/>
    <x v="149"/>
    <x v="31"/>
  </r>
  <r>
    <x v="161"/>
    <x v="160"/>
    <s v="Color"/>
    <x v="7"/>
    <x v="0"/>
    <x v="0"/>
    <x v="5"/>
    <s v="Harrison Ford"/>
    <s v="Steven Spielberg"/>
    <n v="11000"/>
    <x v="159"/>
    <x v="40"/>
    <n v="0"/>
    <x v="16"/>
    <n v="148"/>
    <n v="118"/>
    <x v="150"/>
    <x v="74"/>
  </r>
  <r>
    <x v="162"/>
    <x v="161"/>
    <s v="Color"/>
    <x v="0"/>
    <x v="0"/>
    <x v="4"/>
    <x v="6"/>
    <s v="Robert De Niro"/>
    <s v="Sergio Leone"/>
    <n v="22000"/>
    <x v="160"/>
    <x v="0"/>
    <n v="12000"/>
    <x v="18"/>
    <n v="111"/>
    <n v="251"/>
    <x v="151"/>
    <x v="88"/>
  </r>
  <r>
    <x v="163"/>
    <x v="162"/>
    <s v="Color"/>
    <x v="3"/>
    <x v="0"/>
    <x v="0"/>
    <x v="6"/>
    <s v="Steve Guttenberg"/>
    <s v="Hugh Wilson"/>
    <n v="801"/>
    <x v="161"/>
    <x v="76"/>
    <n v="0"/>
    <x v="12"/>
    <n v="45"/>
    <n v="96"/>
    <x v="152"/>
    <x v="89"/>
  </r>
  <r>
    <x v="164"/>
    <x v="163"/>
    <s v="Color"/>
    <x v="3"/>
    <x v="0"/>
    <x v="0"/>
    <x v="5"/>
    <s v="Tom Hanks"/>
    <s v="Ron Howard"/>
    <n v="15000"/>
    <x v="162"/>
    <x v="83"/>
    <n v="0"/>
    <x v="24"/>
    <n v="43"/>
    <n v="111"/>
    <x v="94"/>
    <x v="11"/>
  </r>
  <r>
    <x v="165"/>
    <x v="164"/>
    <s v="Color"/>
    <x v="7"/>
    <x v="0"/>
    <x v="0"/>
    <x v="5"/>
    <s v="Leonard Nimoy"/>
    <s v="Leonard Nimoy"/>
    <n v="12000"/>
    <x v="163"/>
    <x v="84"/>
    <n v="0"/>
    <x v="21"/>
    <n v="110"/>
    <n v="105"/>
    <x v="8"/>
    <x v="29"/>
  </r>
  <r>
    <x v="166"/>
    <x v="165"/>
    <s v="Color"/>
    <x v="7"/>
    <x v="0"/>
    <x v="3"/>
    <x v="5"/>
    <s v="Liam Neeson"/>
    <s v="Roger Donaldson"/>
    <n v="14000"/>
    <x v="164"/>
    <x v="85"/>
    <n v="1000"/>
    <x v="11"/>
    <n v="29"/>
    <n v="132"/>
    <x v="153"/>
    <x v="43"/>
  </r>
  <r>
    <x v="167"/>
    <x v="166"/>
    <s v="Color"/>
    <x v="0"/>
    <x v="0"/>
    <x v="0"/>
    <x v="6"/>
    <s v="Nicolas Cage"/>
    <s v="Francis Ford Coppola"/>
    <n v="12000"/>
    <x v="165"/>
    <x v="0"/>
    <n v="828"/>
    <x v="31"/>
    <n v="36"/>
    <n v="123"/>
    <x v="154"/>
    <x v="90"/>
  </r>
  <r>
    <x v="168"/>
    <x v="167"/>
    <s v="Color"/>
    <x v="3"/>
    <x v="0"/>
    <x v="3"/>
    <x v="6"/>
    <s v="Joely Richardson"/>
    <s v="Tony Richardson"/>
    <n v="584"/>
    <x v="123"/>
    <x v="86"/>
    <n v="345"/>
    <x v="44"/>
    <n v="9"/>
    <n v="109"/>
    <x v="155"/>
    <x v="91"/>
  </r>
  <r>
    <x v="169"/>
    <x v="168"/>
    <s v="Color"/>
    <x v="7"/>
    <x v="0"/>
    <x v="0"/>
    <x v="5"/>
    <s v="Martin Kove"/>
    <s v="John G. Avildsen"/>
    <n v="668"/>
    <x v="166"/>
    <x v="43"/>
    <n v="0"/>
    <x v="23"/>
    <n v="81"/>
    <n v="126"/>
    <x v="156"/>
    <x v="11"/>
  </r>
  <r>
    <x v="170"/>
    <x v="169"/>
    <s v="Color"/>
    <x v="7"/>
    <x v="0"/>
    <x v="3"/>
    <x v="6"/>
    <s v="Michael Biehn"/>
    <s v="James Cameron"/>
    <n v="2000"/>
    <x v="167"/>
    <x v="0"/>
    <n v="13000"/>
    <x v="7"/>
    <n v="204"/>
    <n v="107"/>
    <x v="157"/>
    <x v="67"/>
  </r>
  <r>
    <x v="171"/>
    <x v="170"/>
    <s v="Color"/>
    <x v="12"/>
    <x v="0"/>
    <x v="0"/>
    <x v="6"/>
    <s v="Clu Gulager"/>
    <s v="Jack Sholder"/>
    <n v="426"/>
    <x v="168"/>
    <x v="13"/>
    <n v="0"/>
    <x v="39"/>
    <n v="138"/>
    <n v="87"/>
    <x v="158"/>
    <x v="92"/>
  </r>
  <r>
    <x v="172"/>
    <x v="171"/>
    <s v="Color"/>
    <x v="1"/>
    <x v="0"/>
    <x v="3"/>
    <x v="2"/>
    <s v="Julian Sands"/>
    <s v="James Ivory"/>
    <n v="687"/>
    <x v="169"/>
    <x v="77"/>
    <n v="0"/>
    <x v="28"/>
    <n v="55"/>
    <n v="117"/>
    <x v="159"/>
    <x v="20"/>
  </r>
  <r>
    <x v="173"/>
    <x v="172"/>
    <s v="Color"/>
    <x v="7"/>
    <x v="0"/>
    <x v="3"/>
    <x v="5"/>
    <s v="Patrick Macnee"/>
    <s v="John Glen"/>
    <n v="1000"/>
    <x v="124"/>
    <x v="57"/>
    <n v="0"/>
    <x v="2"/>
    <n v="108"/>
    <n v="131"/>
    <x v="160"/>
    <x v="88"/>
  </r>
  <r>
    <x v="174"/>
    <x v="173"/>
    <s v="Color"/>
    <x v="5"/>
    <x v="0"/>
    <x v="0"/>
    <x v="5"/>
    <s v="Lea Thompson"/>
    <s v="Robert Zemeckis"/>
    <n v="1000"/>
    <x v="170"/>
    <x v="0"/>
    <n v="39000"/>
    <x v="15"/>
    <n v="198"/>
    <n v="116"/>
    <x v="161"/>
    <x v="93"/>
  </r>
  <r>
    <x v="175"/>
    <x v="174"/>
    <s v="Color"/>
    <x v="1"/>
    <x v="0"/>
    <x v="3"/>
    <x v="6"/>
    <s v="Robert De Niro"/>
    <s v="Terry Gilliam"/>
    <n v="22000"/>
    <x v="171"/>
    <x v="0"/>
    <n v="16000"/>
    <x v="19"/>
    <n v="230"/>
    <n v="142"/>
    <x v="162"/>
    <x v="24"/>
  </r>
  <r>
    <x v="176"/>
    <x v="175"/>
    <s v="Color"/>
    <x v="8"/>
    <x v="0"/>
    <x v="0"/>
    <x v="6"/>
    <s v="Tiffany Helm"/>
    <s v="Danny Steinmann"/>
    <n v="42"/>
    <x v="172"/>
    <x v="30"/>
    <n v="1000"/>
    <x v="36"/>
    <n v="160"/>
    <n v="92"/>
    <x v="163"/>
    <x v="92"/>
  </r>
  <r>
    <x v="177"/>
    <x v="176"/>
    <s v="Color"/>
    <x v="7"/>
    <x v="0"/>
    <x v="8"/>
    <x v="7"/>
    <s v="Tina Turner"/>
    <s v="George Miller"/>
    <n v="794"/>
    <x v="173"/>
    <x v="61"/>
    <n v="0"/>
    <x v="24"/>
    <n v="117"/>
    <n v="107"/>
    <x v="120"/>
    <x v="94"/>
  </r>
  <r>
    <x v="178"/>
    <x v="177"/>
    <s v="Color"/>
    <x v="6"/>
    <x v="0"/>
    <x v="0"/>
    <x v="5"/>
    <s v="Meryl Streep"/>
    <s v="Sydney Pollack"/>
    <n v="11000"/>
    <x v="174"/>
    <x v="74"/>
    <n v="0"/>
    <x v="23"/>
    <n v="66"/>
    <n v="161"/>
    <x v="164"/>
    <x v="95"/>
  </r>
  <r>
    <x v="179"/>
    <x v="178"/>
    <s v="Color"/>
    <x v="9"/>
    <x v="0"/>
    <x v="0"/>
    <x v="6"/>
    <s v="Clint Eastwood"/>
    <s v="Clint Eastwood"/>
    <n v="16000"/>
    <x v="175"/>
    <x v="70"/>
    <n v="0"/>
    <x v="17"/>
    <n v="38"/>
    <n v="115"/>
    <x v="165"/>
    <x v="96"/>
  </r>
  <r>
    <x v="180"/>
    <x v="179"/>
    <s v="Color"/>
    <x v="7"/>
    <x v="0"/>
    <x v="0"/>
    <x v="6"/>
    <s v="Sylvester Stallone"/>
    <s v="George P. Cosmatos"/>
    <n v="13000"/>
    <x v="176"/>
    <x v="87"/>
    <n v="0"/>
    <x v="34"/>
    <n v="96"/>
    <n v="96"/>
    <x v="166"/>
    <x v="68"/>
  </r>
  <r>
    <x v="181"/>
    <x v="180"/>
    <s v="Color"/>
    <x v="7"/>
    <x v="0"/>
    <x v="0"/>
    <x v="7"/>
    <s v="Scott Glenn"/>
    <s v="Lawrence Kasdan"/>
    <n v="826"/>
    <x v="177"/>
    <x v="88"/>
    <n v="0"/>
    <x v="23"/>
    <n v="46"/>
    <n v="133"/>
    <x v="167"/>
    <x v="56"/>
  </r>
  <r>
    <x v="182"/>
    <x v="181"/>
    <s v="Color"/>
    <x v="1"/>
    <x v="0"/>
    <x v="0"/>
    <x v="7"/>
    <s v="Oprah Winfrey"/>
    <s v="Steven Spielberg"/>
    <n v="852"/>
    <x v="178"/>
    <x v="40"/>
    <n v="6000"/>
    <x v="4"/>
    <n v="70"/>
    <n v="154"/>
    <x v="168"/>
    <x v="24"/>
  </r>
  <r>
    <x v="183"/>
    <x v="182"/>
    <s v="Color"/>
    <x v="7"/>
    <x v="0"/>
    <x v="0"/>
    <x v="7"/>
    <s v="Mike Starr"/>
    <s v="Michael Schultz"/>
    <n v="854"/>
    <x v="179"/>
    <x v="89"/>
    <n v="0"/>
    <x v="9"/>
    <n v="55"/>
    <n v="109"/>
    <x v="169"/>
    <x v="39"/>
  </r>
  <r>
    <x v="184"/>
    <x v="178"/>
    <s v="Color"/>
    <x v="0"/>
    <x v="0"/>
    <x v="0"/>
    <x v="6"/>
    <s v="Harrison Ford"/>
    <s v="Peter Weir"/>
    <n v="11000"/>
    <x v="180"/>
    <x v="90"/>
    <n v="0"/>
    <x v="28"/>
    <n v="83"/>
    <n v="112"/>
    <x v="170"/>
    <x v="38"/>
  </r>
  <r>
    <x v="185"/>
    <x v="183"/>
    <s v="Color"/>
    <x v="5"/>
    <x v="0"/>
    <x v="0"/>
    <x v="7"/>
    <s v="Nicholas Rowe"/>
    <s v="Barry Levinson"/>
    <n v="155"/>
    <x v="181"/>
    <x v="69"/>
    <n v="0"/>
    <x v="13"/>
    <n v="64"/>
    <n v="109"/>
    <x v="171"/>
    <x v="69"/>
  </r>
  <r>
    <x v="186"/>
    <x v="184"/>
    <s v="Color"/>
    <x v="1"/>
    <x v="0"/>
    <x v="0"/>
    <x v="6"/>
    <s v="David Margulies"/>
    <s v="Adrian Lyne"/>
    <n v="567"/>
    <x v="182"/>
    <x v="75"/>
    <n v="0"/>
    <x v="30"/>
    <n v="38"/>
    <n v="112"/>
    <x v="172"/>
    <x v="29"/>
  </r>
  <r>
    <x v="187"/>
    <x v="185"/>
    <s v="Color"/>
    <x v="7"/>
    <x v="0"/>
    <x v="0"/>
    <x v="6"/>
    <s v="Michael Biehn"/>
    <s v="James Cameron"/>
    <n v="2000"/>
    <x v="183"/>
    <x v="0"/>
    <n v="18000"/>
    <x v="18"/>
    <n v="250"/>
    <n v="154"/>
    <x v="173"/>
    <x v="97"/>
  </r>
  <r>
    <x v="188"/>
    <x v="186"/>
    <s v="Color"/>
    <x v="8"/>
    <x v="0"/>
    <x v="0"/>
    <x v="6"/>
    <s v="Thomas F. Wilson"/>
    <s v="Fred Walton"/>
    <n v="690"/>
    <x v="184"/>
    <x v="82"/>
    <n v="0"/>
    <x v="24"/>
    <n v="96"/>
    <n v="89"/>
    <x v="174"/>
    <x v="18"/>
  </r>
  <r>
    <x v="189"/>
    <x v="187"/>
    <s v="Color"/>
    <x v="7"/>
    <x v="0"/>
    <x v="0"/>
    <x v="7"/>
    <s v="Victor Wong"/>
    <s v="John Carpenter"/>
    <n v="400"/>
    <x v="185"/>
    <x v="0"/>
    <n v="19000"/>
    <x v="17"/>
    <n v="180"/>
    <n v="99"/>
    <x v="175"/>
    <x v="43"/>
  </r>
  <r>
    <x v="190"/>
    <x v="188"/>
    <s v="Color"/>
    <x v="5"/>
    <x v="0"/>
    <x v="8"/>
    <x v="7"/>
    <s v="Paul Hogan"/>
    <s v="Peter Faiman"/>
    <n v="442"/>
    <x v="186"/>
    <x v="2"/>
    <n v="0"/>
    <x v="31"/>
    <n v="35"/>
    <n v="93"/>
    <x v="176"/>
    <x v="98"/>
  </r>
  <r>
    <x v="191"/>
    <x v="189"/>
    <s v="Color"/>
    <x v="7"/>
    <x v="0"/>
    <x v="3"/>
    <x v="6"/>
    <s v="Christopher Lambert"/>
    <s v="Russell Mulcahy"/>
    <n v="1000"/>
    <x v="187"/>
    <x v="91"/>
    <n v="0"/>
    <x v="23"/>
    <n v="112"/>
    <n v="110"/>
    <x v="177"/>
    <x v="81"/>
  </r>
  <r>
    <x v="192"/>
    <x v="190"/>
    <s v="Color"/>
    <x v="7"/>
    <x v="0"/>
    <x v="0"/>
    <x v="5"/>
    <s v="Lea Thompson"/>
    <s v="Willard Huyck"/>
    <n v="1000"/>
    <x v="188"/>
    <x v="45"/>
    <n v="0"/>
    <x v="40"/>
    <n v="81"/>
    <n v="110"/>
    <x v="178"/>
    <x v="64"/>
  </r>
  <r>
    <x v="193"/>
    <x v="191"/>
    <s v="Color"/>
    <x v="8"/>
    <x v="0"/>
    <x v="0"/>
    <x v="5"/>
    <s v="Louise Fletcher"/>
    <s v="Tobe Hooper"/>
    <n v="425"/>
    <x v="189"/>
    <x v="39"/>
    <n v="902"/>
    <x v="25"/>
    <n v="52"/>
    <n v="100"/>
    <x v="179"/>
    <x v="38"/>
  </r>
  <r>
    <x v="194"/>
    <x v="192"/>
    <s v="Color"/>
    <x v="8"/>
    <x v="0"/>
    <x v="0"/>
    <x v="6"/>
    <s v="Tony Goldwyn"/>
    <s v="Tom McLoughlin"/>
    <n v="956"/>
    <x v="7"/>
    <x v="92"/>
    <n v="0"/>
    <x v="30"/>
    <n v="158"/>
    <n v="86"/>
    <x v="180"/>
    <x v="20"/>
  </r>
  <r>
    <x v="195"/>
    <x v="193"/>
    <s v="Color"/>
    <x v="3"/>
    <x v="0"/>
    <x v="0"/>
    <x v="5"/>
    <s v="Brian Dennehy"/>
    <s v="Ivan Reitman"/>
    <n v="954"/>
    <x v="190"/>
    <x v="64"/>
    <n v="263"/>
    <x v="30"/>
    <n v="16"/>
    <n v="116"/>
    <x v="181"/>
    <x v="87"/>
  </r>
  <r>
    <x v="196"/>
    <x v="194"/>
    <s v="Color"/>
    <x v="3"/>
    <x v="0"/>
    <x v="0"/>
    <x v="7"/>
    <s v="Bill Murray"/>
    <s v="Frank Oz"/>
    <n v="13000"/>
    <x v="191"/>
    <x v="0"/>
    <n v="0"/>
    <x v="9"/>
    <n v="63"/>
    <n v="102"/>
    <x v="182"/>
    <x v="43"/>
  </r>
  <r>
    <x v="197"/>
    <x v="195"/>
    <s v="Color"/>
    <x v="3"/>
    <x v="0"/>
    <x v="0"/>
    <x v="7"/>
    <s v="Nicolas Cage"/>
    <s v="Francis Ford Coppola"/>
    <n v="12000"/>
    <x v="192"/>
    <x v="0"/>
    <n v="0"/>
    <x v="2"/>
    <n v="44"/>
    <n v="103"/>
    <x v="183"/>
    <x v="69"/>
  </r>
  <r>
    <x v="198"/>
    <x v="196"/>
    <s v="Color"/>
    <x v="1"/>
    <x v="0"/>
    <x v="3"/>
    <x v="6"/>
    <s v="Johnny Depp"/>
    <s v="Oliver Stone"/>
    <n v="40000"/>
    <x v="193"/>
    <x v="0"/>
    <n v="9000"/>
    <x v="7"/>
    <n v="120"/>
    <n v="120"/>
    <x v="184"/>
    <x v="1"/>
  </r>
  <r>
    <x v="199"/>
    <x v="193"/>
    <s v="Black and White"/>
    <x v="0"/>
    <x v="0"/>
    <x v="0"/>
    <x v="6"/>
    <s v="Keanu Reeves"/>
    <s v="Tim Hunter"/>
    <n v="18000"/>
    <x v="194"/>
    <x v="13"/>
    <n v="0"/>
    <x v="10"/>
    <n v="45"/>
    <n v="99"/>
    <x v="185"/>
    <x v="99"/>
  </r>
  <r>
    <x v="200"/>
    <x v="197"/>
    <s v="Color"/>
    <x v="5"/>
    <x v="0"/>
    <x v="3"/>
    <x v="7"/>
    <s v="Victor Wong"/>
    <s v="Jim Goddard"/>
    <n v="400"/>
    <x v="195"/>
    <x v="7"/>
    <n v="154"/>
    <x v="45"/>
    <n v="21"/>
    <n v="97"/>
    <x v="186"/>
    <x v="29"/>
  </r>
  <r>
    <x v="201"/>
    <x v="198"/>
    <s v="Black and White"/>
    <x v="3"/>
    <x v="0"/>
    <x v="0"/>
    <x v="6"/>
    <s v="S. Epatha Merkerson"/>
    <s v="Spike Lee"/>
    <n v="539"/>
    <x v="196"/>
    <x v="0"/>
    <n v="406"/>
    <x v="31"/>
    <n v="26"/>
    <n v="88"/>
    <x v="187"/>
    <x v="100"/>
  </r>
  <r>
    <x v="202"/>
    <x v="199"/>
    <s v="Color"/>
    <x v="5"/>
    <x v="0"/>
    <x v="0"/>
    <x v="6"/>
    <s v="Marshall Bell"/>
    <s v="Rob Reiner"/>
    <n v="217"/>
    <x v="197"/>
    <x v="0"/>
    <n v="24000"/>
    <x v="7"/>
    <n v="99"/>
    <n v="89"/>
    <x v="188"/>
    <x v="11"/>
  </r>
  <r>
    <x v="203"/>
    <x v="200"/>
    <s v="Color"/>
    <x v="5"/>
    <x v="0"/>
    <x v="0"/>
    <x v="5"/>
    <s v="Leonard Nimoy"/>
    <s v="Leonard Nimoy"/>
    <n v="12000"/>
    <x v="198"/>
    <x v="84"/>
    <n v="0"/>
    <x v="17"/>
    <n v="106"/>
    <n v="119"/>
    <x v="189"/>
    <x v="43"/>
  </r>
  <r>
    <x v="204"/>
    <x v="201"/>
    <s v="Color"/>
    <x v="5"/>
    <x v="0"/>
    <x v="0"/>
    <x v="6"/>
    <s v="Curtis Armstrong"/>
    <s v="Michael Chapman"/>
    <n v="876"/>
    <x v="199"/>
    <x v="93"/>
    <n v="843"/>
    <x v="46"/>
    <n v="21"/>
    <n v="98"/>
    <x v="190"/>
    <x v="24"/>
  </r>
  <r>
    <x v="205"/>
    <x v="202"/>
    <s v="Color"/>
    <x v="1"/>
    <x v="0"/>
    <x v="0"/>
    <x v="6"/>
    <s v="Tom Cruise"/>
    <s v="Martin Scorsese"/>
    <n v="10000"/>
    <x v="200"/>
    <x v="37"/>
    <n v="0"/>
    <x v="11"/>
    <n v="59"/>
    <n v="119"/>
    <x v="191"/>
    <x v="101"/>
  </r>
  <r>
    <x v="206"/>
    <x v="203"/>
    <s v="Color"/>
    <x v="7"/>
    <x v="0"/>
    <x v="0"/>
    <x v="7"/>
    <s v="Victor Wong"/>
    <s v="Michael Ritchie"/>
    <n v="400"/>
    <x v="201"/>
    <x v="42"/>
    <n v="0"/>
    <x v="30"/>
    <n v="29"/>
    <n v="94"/>
    <x v="192"/>
    <x v="43"/>
  </r>
  <r>
    <x v="207"/>
    <x v="204"/>
    <s v="Color"/>
    <x v="3"/>
    <x v="0"/>
    <x v="0"/>
    <x v="9"/>
    <s v="Bill Johnson"/>
    <s v="Tobe Hooper"/>
    <n v="237"/>
    <x v="202"/>
    <x v="39"/>
    <n v="0"/>
    <x v="25"/>
    <n v="159"/>
    <n v="101"/>
    <x v="193"/>
    <x v="102"/>
  </r>
  <r>
    <x v="208"/>
    <x v="205"/>
    <s v="Color"/>
    <x v="7"/>
    <x v="0"/>
    <x v="0"/>
    <x v="6"/>
    <s v="Clint Howard"/>
    <s v="Mike Marvin"/>
    <n v="1000"/>
    <x v="203"/>
    <x v="13"/>
    <n v="0"/>
    <x v="30"/>
    <n v="70"/>
    <n v="93"/>
    <x v="28"/>
    <x v="103"/>
  </r>
  <r>
    <x v="209"/>
    <x v="206"/>
    <s v="Color"/>
    <x v="7"/>
    <x v="0"/>
    <x v="0"/>
    <x v="5"/>
    <s v="Tom Cruise"/>
    <s v="Tony Scott"/>
    <n v="10000"/>
    <x v="204"/>
    <x v="84"/>
    <n v="19000"/>
    <x v="9"/>
    <n v="173"/>
    <n v="110"/>
    <x v="194"/>
    <x v="24"/>
  </r>
  <r>
    <x v="210"/>
    <x v="191"/>
    <s v="Color"/>
    <x v="8"/>
    <x v="0"/>
    <x v="3"/>
    <x v="6"/>
    <s v="Kathleen Wilhoite"/>
    <s v="Kevin Tenney"/>
    <n v="265"/>
    <x v="205"/>
    <x v="91"/>
    <n v="0"/>
    <x v="32"/>
    <n v="65"/>
    <n v="98"/>
    <x v="195"/>
    <x v="6"/>
  </r>
  <r>
    <x v="211"/>
    <x v="207"/>
    <s v="Color"/>
    <x v="3"/>
    <x v="0"/>
    <x v="0"/>
    <x v="5"/>
    <s v="Tom Selleck"/>
    <s v="Leonard Nimoy"/>
    <n v="19000"/>
    <x v="206"/>
    <x v="84"/>
    <n v="3000"/>
    <x v="30"/>
    <n v="21"/>
    <n v="102"/>
    <x v="196"/>
    <x v="31"/>
  </r>
  <r>
    <x v="212"/>
    <x v="208"/>
    <s v="Color"/>
    <x v="7"/>
    <x v="0"/>
    <x v="0"/>
    <x v="9"/>
    <s v="John Saxon"/>
    <s v="Chuck Russell"/>
    <n v="506"/>
    <x v="207"/>
    <x v="23"/>
    <n v="0"/>
    <x v="21"/>
    <n v="131"/>
    <n v="88"/>
    <x v="197"/>
    <x v="89"/>
  </r>
  <r>
    <x v="213"/>
    <x v="209"/>
    <s v="Color"/>
    <x v="7"/>
    <x v="0"/>
    <x v="0"/>
    <x v="6"/>
    <s v="Michael Dudikoff"/>
    <s v="Sam Firstenberg"/>
    <n v="615"/>
    <x v="208"/>
    <x v="21"/>
    <n v="583"/>
    <x v="36"/>
    <n v="40"/>
    <n v="90"/>
    <x v="198"/>
    <x v="104"/>
  </r>
  <r>
    <x v="214"/>
    <x v="210"/>
    <s v="Color"/>
    <x v="7"/>
    <x v="0"/>
    <x v="0"/>
    <x v="6"/>
    <s v="Dean Stockwell"/>
    <s v="Tony Scott"/>
    <n v="936"/>
    <x v="209"/>
    <x v="84"/>
    <n v="0"/>
    <x v="34"/>
    <n v="50"/>
    <n v="100"/>
    <x v="199"/>
    <x v="74"/>
  </r>
  <r>
    <x v="215"/>
    <x v="211"/>
    <s v="Color"/>
    <x v="3"/>
    <x v="0"/>
    <x v="0"/>
    <x v="6"/>
    <s v="George Kennedy"/>
    <s v="Michael Gornick"/>
    <n v="3000"/>
    <x v="138"/>
    <x v="4"/>
    <n v="1000"/>
    <x v="44"/>
    <n v="95"/>
    <n v="85"/>
    <x v="200"/>
    <x v="66"/>
  </r>
  <r>
    <x v="216"/>
    <x v="212"/>
    <s v="Color"/>
    <x v="6"/>
    <x v="0"/>
    <x v="3"/>
    <x v="5"/>
    <s v="Denzel Washington"/>
    <s v="Richard Attenborough"/>
    <n v="18000"/>
    <x v="210"/>
    <x v="0"/>
    <n v="0"/>
    <x v="8"/>
    <n v="17"/>
    <n v="147"/>
    <x v="201"/>
    <x v="105"/>
  </r>
  <r>
    <x v="217"/>
    <x v="213"/>
    <s v="Color"/>
    <x v="3"/>
    <x v="0"/>
    <x v="0"/>
    <x v="9"/>
    <s v="Ted Raimi"/>
    <s v="Sam Raimi"/>
    <n v="634"/>
    <x v="211"/>
    <x v="0"/>
    <n v="0"/>
    <x v="4"/>
    <n v="252"/>
    <n v="37"/>
    <x v="202"/>
    <x v="106"/>
  </r>
  <r>
    <x v="218"/>
    <x v="212"/>
    <s v="Color"/>
    <x v="1"/>
    <x v="0"/>
    <x v="0"/>
    <x v="6"/>
    <s v="Fred Gwynne"/>
    <s v="Adrian Lyne"/>
    <n v="886"/>
    <x v="212"/>
    <x v="75"/>
    <n v="3000"/>
    <x v="9"/>
    <n v="94"/>
    <n v="119"/>
    <x v="203"/>
    <x v="58"/>
  </r>
  <r>
    <x v="219"/>
    <x v="214"/>
    <s v="Color"/>
    <x v="7"/>
    <x v="0"/>
    <x v="0"/>
    <x v="6"/>
    <s v="Terry Kiser"/>
    <s v="Jeff Burr"/>
    <n v="448"/>
    <x v="213"/>
    <x v="94"/>
    <n v="241"/>
    <x v="30"/>
    <n v="57"/>
    <n v="92"/>
    <x v="204"/>
    <x v="23"/>
  </r>
  <r>
    <x v="220"/>
    <x v="215"/>
    <s v="Color"/>
    <x v="6"/>
    <x v="0"/>
    <x v="0"/>
    <x v="6"/>
    <s v="Robin Williams"/>
    <s v="Barry Levinson"/>
    <n v="49000"/>
    <x v="214"/>
    <x v="69"/>
    <n v="0"/>
    <x v="17"/>
    <n v="62"/>
    <n v="121"/>
    <x v="205"/>
    <x v="51"/>
  </r>
  <r>
    <x v="221"/>
    <x v="216"/>
    <s v="Color"/>
    <x v="12"/>
    <x v="0"/>
    <x v="3"/>
    <x v="6"/>
    <s v="Andrew Robinson"/>
    <s v="Clive Barker"/>
    <n v="266"/>
    <x v="215"/>
    <x v="65"/>
    <n v="0"/>
    <x v="11"/>
    <n v="203"/>
    <n v="86"/>
    <x v="206"/>
    <x v="73"/>
  </r>
  <r>
    <x v="222"/>
    <x v="217"/>
    <s v="Color"/>
    <x v="3"/>
    <x v="0"/>
    <x v="0"/>
    <x v="6"/>
    <s v="Robert Townsend"/>
    <s v="Robert Townsend"/>
    <n v="467"/>
    <x v="216"/>
    <x v="95"/>
    <n v="471"/>
    <x v="11"/>
    <n v="21"/>
    <n v="81"/>
    <x v="207"/>
    <x v="0"/>
  </r>
  <r>
    <x v="223"/>
    <x v="218"/>
    <s v="Color"/>
    <x v="7"/>
    <x v="0"/>
    <x v="0"/>
    <x v="7"/>
    <s v="Carol Kane"/>
    <s v="Elaine May"/>
    <n v="636"/>
    <x v="217"/>
    <x v="96"/>
    <n v="754"/>
    <x v="47"/>
    <n v="49"/>
    <n v="107"/>
    <x v="208"/>
    <x v="107"/>
  </r>
  <r>
    <x v="224"/>
    <x v="219"/>
    <s v="Color"/>
    <x v="5"/>
    <x v="0"/>
    <x v="0"/>
    <x v="7"/>
    <s v="Judith Barsi"/>
    <s v="Joseph Sargent"/>
    <n v="912"/>
    <x v="218"/>
    <x v="97"/>
    <n v="0"/>
    <x v="48"/>
    <n v="80"/>
    <n v="92"/>
    <x v="209"/>
    <x v="108"/>
  </r>
  <r>
    <x v="225"/>
    <x v="220"/>
    <s v="Color"/>
    <x v="6"/>
    <x v="0"/>
    <x v="0"/>
    <x v="7"/>
    <s v="Esai Morales"/>
    <s v="Luis Valdez"/>
    <n v="699"/>
    <x v="219"/>
    <x v="12"/>
    <n v="0"/>
    <x v="13"/>
    <n v="18"/>
    <n v="108"/>
    <x v="210"/>
    <x v="67"/>
  </r>
  <r>
    <x v="226"/>
    <x v="221"/>
    <s v="Color"/>
    <x v="7"/>
    <x v="0"/>
    <x v="0"/>
    <x v="6"/>
    <s v="Cliff Robertson"/>
    <s v="Harley Cokeliss"/>
    <n v="754"/>
    <x v="220"/>
    <x v="2"/>
    <n v="208"/>
    <x v="49"/>
    <n v="27"/>
    <n v="92"/>
    <x v="211"/>
    <x v="39"/>
  </r>
  <r>
    <x v="227"/>
    <x v="222"/>
    <s v="Color"/>
    <x v="1"/>
    <x v="0"/>
    <x v="3"/>
    <x v="6"/>
    <s v="Rupert Graves"/>
    <s v="James Ivory"/>
    <n v="443"/>
    <x v="221"/>
    <x v="77"/>
    <n v="963"/>
    <x v="4"/>
    <n v="29"/>
    <n v="140"/>
    <x v="212"/>
    <x v="10"/>
  </r>
  <r>
    <x v="228"/>
    <x v="223"/>
    <s v="Color"/>
    <x v="7"/>
    <x v="0"/>
    <x v="0"/>
    <x v="6"/>
    <s v="Shane Black"/>
    <s v="John McTiernan"/>
    <n v="1000"/>
    <x v="222"/>
    <x v="98"/>
    <n v="13000"/>
    <x v="4"/>
    <n v="217"/>
    <n v="107"/>
    <x v="213"/>
    <x v="24"/>
  </r>
  <r>
    <x v="229"/>
    <x v="213"/>
    <s v="Color"/>
    <x v="0"/>
    <x v="0"/>
    <x v="0"/>
    <x v="6"/>
    <s v="Viggo Mortensen"/>
    <s v="Renny Harlin"/>
    <n v="10000"/>
    <x v="223"/>
    <x v="99"/>
    <n v="314"/>
    <x v="30"/>
    <n v="68"/>
    <n v="102"/>
    <x v="214"/>
    <x v="109"/>
  </r>
  <r>
    <x v="230"/>
    <x v="224"/>
    <s v="Color"/>
    <x v="3"/>
    <x v="0"/>
    <x v="0"/>
    <x v="5"/>
    <s v="Mike Starr"/>
    <s v="Woody Allen"/>
    <n v="854"/>
    <x v="224"/>
    <x v="44"/>
    <n v="0"/>
    <x v="16"/>
    <n v="64"/>
    <n v="88"/>
    <x v="215"/>
    <x v="81"/>
  </r>
  <r>
    <x v="231"/>
    <x v="225"/>
    <s v="Color"/>
    <x v="5"/>
    <x v="0"/>
    <x v="0"/>
    <x v="5"/>
    <s v="Joan Rivers"/>
    <s v="Mel Brooks"/>
    <n v="1000"/>
    <x v="225"/>
    <x v="0"/>
    <n v="13000"/>
    <x v="10"/>
    <n v="103"/>
    <n v="96"/>
    <x v="216"/>
    <x v="110"/>
  </r>
  <r>
    <x v="232"/>
    <x v="226"/>
    <s v="Color"/>
    <x v="7"/>
    <x v="0"/>
    <x v="3"/>
    <x v="5"/>
    <s v="Jim Broadbent"/>
    <s v="Sidney J. Furie"/>
    <n v="1000"/>
    <x v="226"/>
    <x v="100"/>
    <n v="1000"/>
    <x v="50"/>
    <n v="94"/>
    <n v="134"/>
    <x v="217"/>
    <x v="29"/>
  </r>
  <r>
    <x v="233"/>
    <x v="207"/>
    <s v="Color"/>
    <x v="3"/>
    <x v="0"/>
    <x v="0"/>
    <x v="5"/>
    <s v="John Astin"/>
    <s v="Christopher Leitch"/>
    <n v="641"/>
    <x v="227"/>
    <x v="2"/>
    <n v="491"/>
    <x v="51"/>
    <n v="29"/>
    <n v="95"/>
    <x v="218"/>
    <x v="20"/>
  </r>
  <r>
    <x v="234"/>
    <x v="227"/>
    <s v="Color"/>
    <x v="5"/>
    <x v="0"/>
    <x v="0"/>
    <x v="6"/>
    <s v="Michael Berryman"/>
    <s v="Ruggero Deodato"/>
    <n v="721"/>
    <x v="228"/>
    <x v="36"/>
    <n v="550"/>
    <x v="0"/>
    <n v="15"/>
    <n v="87"/>
    <x v="109"/>
    <x v="16"/>
  </r>
  <r>
    <x v="235"/>
    <x v="225"/>
    <s v="Color"/>
    <x v="6"/>
    <x v="0"/>
    <x v="10"/>
    <x v="7"/>
    <s v="Cary-Hiroyuki Tagawa"/>
    <s v="Bernardo Bertolucci"/>
    <n v="1000"/>
    <x v="229"/>
    <x v="101"/>
    <n v="0"/>
    <x v="4"/>
    <n v="75"/>
    <n v="219"/>
    <x v="219"/>
    <x v="108"/>
  </r>
  <r>
    <x v="236"/>
    <x v="228"/>
    <s v="Color"/>
    <x v="7"/>
    <x v="0"/>
    <x v="3"/>
    <x v="5"/>
    <s v="Joe Don Baker"/>
    <s v="John Glen"/>
    <n v="387"/>
    <x v="230"/>
    <x v="57"/>
    <n v="0"/>
    <x v="12"/>
    <n v="105"/>
    <n v="130"/>
    <x v="220"/>
    <x v="88"/>
  </r>
  <r>
    <x v="237"/>
    <x v="229"/>
    <s v="Color"/>
    <x v="5"/>
    <x v="0"/>
    <x v="0"/>
    <x v="5"/>
    <s v="Robin Wright"/>
    <s v="Rob Reiner"/>
    <n v="18000"/>
    <x v="231"/>
    <x v="0"/>
    <n v="33000"/>
    <x v="7"/>
    <n v="185"/>
    <n v="98"/>
    <x v="221"/>
    <x v="81"/>
  </r>
  <r>
    <x v="238"/>
    <x v="230"/>
    <s v="Color"/>
    <x v="7"/>
    <x v="0"/>
    <x v="0"/>
    <x v="6"/>
    <s v="Yaphet Kotto"/>
    <s v="Paul Michael Glaser"/>
    <n v="581"/>
    <x v="232"/>
    <x v="102"/>
    <n v="0"/>
    <x v="21"/>
    <n v="120"/>
    <n v="101"/>
    <x v="222"/>
    <x v="72"/>
  </r>
  <r>
    <x v="239"/>
    <x v="231"/>
    <s v="Color"/>
    <x v="0"/>
    <x v="0"/>
    <x v="0"/>
    <x v="6"/>
    <s v="Robert De Niro"/>
    <s v="Brian De Palma"/>
    <n v="22000"/>
    <x v="233"/>
    <x v="0"/>
    <n v="0"/>
    <x v="20"/>
    <n v="123"/>
    <n v="119"/>
    <x v="223"/>
    <x v="43"/>
  </r>
  <r>
    <x v="240"/>
    <x v="232"/>
    <s v="Color"/>
    <x v="0"/>
    <x v="0"/>
    <x v="0"/>
    <x v="6"/>
    <s v="Hal Holbrook"/>
    <s v="Oliver Stone"/>
    <n v="826"/>
    <x v="234"/>
    <x v="0"/>
    <n v="0"/>
    <x v="28"/>
    <n v="114"/>
    <n v="126"/>
    <x v="224"/>
    <x v="24"/>
  </r>
  <r>
    <x v="241"/>
    <x v="233"/>
    <s v="Color"/>
    <x v="12"/>
    <x v="0"/>
    <x v="0"/>
    <x v="6"/>
    <s v="Tuesday Knight"/>
    <s v="Renny Harlin"/>
    <n v="130"/>
    <x v="235"/>
    <x v="99"/>
    <n v="0"/>
    <x v="32"/>
    <n v="102"/>
    <n v="99"/>
    <x v="225"/>
    <x v="41"/>
  </r>
  <r>
    <x v="242"/>
    <x v="234"/>
    <s v="Color"/>
    <x v="7"/>
    <x v="0"/>
    <x v="0"/>
    <x v="6"/>
    <s v="Bill Duke"/>
    <s v="Craig R. Baxley"/>
    <n v="1000"/>
    <x v="236"/>
    <x v="100"/>
    <n v="978"/>
    <x v="33"/>
    <n v="35"/>
    <n v="96"/>
    <x v="226"/>
    <x v="41"/>
  </r>
  <r>
    <x v="243"/>
    <x v="235"/>
    <s v="Color"/>
    <x v="7"/>
    <x v="2"/>
    <x v="2"/>
    <x v="6"/>
    <s v="Mitsuo Iwata"/>
    <s v="Katsuhiro Ã”tomo"/>
    <n v="6"/>
    <x v="237"/>
    <x v="89"/>
    <n v="0"/>
    <x v="7"/>
    <n v="150"/>
    <n v="124"/>
    <x v="227"/>
    <x v="111"/>
  </r>
  <r>
    <x v="244"/>
    <x v="236"/>
    <s v="Color"/>
    <x v="3"/>
    <x v="0"/>
    <x v="0"/>
    <x v="5"/>
    <s v="Catherine O'Hara"/>
    <s v="Tim Burton"/>
    <n v="925"/>
    <x v="238"/>
    <x v="16"/>
    <n v="15000"/>
    <x v="8"/>
    <n v="109"/>
    <n v="92"/>
    <x v="228"/>
    <x v="24"/>
  </r>
  <r>
    <x v="245"/>
    <x v="237"/>
    <s v="Color"/>
    <x v="3"/>
    <x v="0"/>
    <x v="0"/>
    <x v="5"/>
    <s v="Tom Hanks"/>
    <s v="Penny Marshall"/>
    <n v="15000"/>
    <x v="239"/>
    <x v="103"/>
    <n v="0"/>
    <x v="17"/>
    <n v="99"/>
    <n v="130"/>
    <x v="229"/>
    <x v="69"/>
  </r>
  <r>
    <x v="246"/>
    <x v="238"/>
    <s v="Color"/>
    <x v="7"/>
    <x v="0"/>
    <x v="0"/>
    <x v="6"/>
    <s v="Bolo Yeung"/>
    <s v="Newt Arnold"/>
    <n v="633"/>
    <x v="240"/>
    <x v="67"/>
    <n v="0"/>
    <x v="13"/>
    <n v="61"/>
    <n v="92"/>
    <x v="230"/>
    <x v="23"/>
  </r>
  <r>
    <x v="247"/>
    <x v="239"/>
    <s v="Color"/>
    <x v="1"/>
    <x v="0"/>
    <x v="0"/>
    <x v="6"/>
    <s v="Dianne Wiest"/>
    <s v="James Bridges"/>
    <n v="967"/>
    <x v="241"/>
    <x v="104"/>
    <n v="377"/>
    <x v="49"/>
    <n v="28"/>
    <n v="107"/>
    <x v="231"/>
    <x v="43"/>
  </r>
  <r>
    <x v="248"/>
    <x v="240"/>
    <s v="Color"/>
    <x v="12"/>
    <x v="0"/>
    <x v="0"/>
    <x v="6"/>
    <s v="Catherine Hicks"/>
    <s v="Tom Holland"/>
    <n v="311"/>
    <x v="54"/>
    <x v="91"/>
    <n v="0"/>
    <x v="31"/>
    <n v="142"/>
    <n v="87"/>
    <x v="232"/>
    <x v="35"/>
  </r>
  <r>
    <x v="249"/>
    <x v="241"/>
    <s v="Color"/>
    <x v="7"/>
    <x v="0"/>
    <x v="8"/>
    <x v="5"/>
    <s v="Paul Hogan"/>
    <s v="John Cornell"/>
    <n v="442"/>
    <x v="242"/>
    <x v="55"/>
    <n v="489"/>
    <x v="25"/>
    <n v="32"/>
    <n v="108"/>
    <x v="233"/>
    <x v="112"/>
  </r>
  <r>
    <x v="250"/>
    <x v="242"/>
    <s v="Color"/>
    <x v="1"/>
    <x v="0"/>
    <x v="0"/>
    <x v="6"/>
    <s v="Keanu Reeves"/>
    <s v="Stephen Frears"/>
    <n v="18000"/>
    <x v="243"/>
    <x v="105"/>
    <n v="0"/>
    <x v="3"/>
    <n v="51"/>
    <n v="119"/>
    <x v="234"/>
    <x v="58"/>
  </r>
  <r>
    <x v="251"/>
    <x v="243"/>
    <s v="Color"/>
    <x v="7"/>
    <x v="0"/>
    <x v="0"/>
    <x v="6"/>
    <s v="Alan Rickman"/>
    <s v="John McTiernan"/>
    <n v="25000"/>
    <x v="244"/>
    <x v="98"/>
    <n v="25000"/>
    <x v="6"/>
    <n v="233"/>
    <n v="131"/>
    <x v="235"/>
    <x v="74"/>
  </r>
  <r>
    <x v="252"/>
    <x v="244"/>
    <s v="Color"/>
    <x v="8"/>
    <x v="0"/>
    <x v="0"/>
    <x v="6"/>
    <s v="Kane Hodder"/>
    <s v="John Carl Buechler"/>
    <n v="935"/>
    <x v="245"/>
    <x v="51"/>
    <n v="0"/>
    <x v="46"/>
    <n v="110"/>
    <n v="88"/>
    <x v="236"/>
    <x v="8"/>
  </r>
  <r>
    <x v="253"/>
    <x v="245"/>
    <s v="Color"/>
    <x v="8"/>
    <x v="0"/>
    <x v="0"/>
    <x v="6"/>
    <s v="Donald Pleasence"/>
    <s v="Dwight H. Little"/>
    <n v="742"/>
    <x v="246"/>
    <x v="106"/>
    <n v="0"/>
    <x v="30"/>
    <n v="144"/>
    <n v="88"/>
    <x v="237"/>
    <x v="18"/>
  </r>
  <r>
    <x v="254"/>
    <x v="246"/>
    <s v="Color"/>
    <x v="12"/>
    <x v="0"/>
    <x v="0"/>
    <x v="6"/>
    <s v="Alex Rocco"/>
    <s v="Frank LaLoggia"/>
    <n v="968"/>
    <x v="247"/>
    <x v="12"/>
    <n v="0"/>
    <x v="12"/>
    <n v="130"/>
    <n v="118"/>
    <x v="238"/>
    <x v="102"/>
  </r>
  <r>
    <x v="255"/>
    <x v="247"/>
    <s v="Color"/>
    <x v="7"/>
    <x v="0"/>
    <x v="0"/>
    <x v="6"/>
    <s v="Robert De Niro"/>
    <s v="Martin Brest"/>
    <n v="22000"/>
    <x v="248"/>
    <x v="79"/>
    <n v="0"/>
    <x v="16"/>
    <n v="77"/>
    <n v="126"/>
    <x v="239"/>
    <x v="88"/>
  </r>
  <r>
    <x v="256"/>
    <x v="248"/>
    <s v="Color"/>
    <x v="3"/>
    <x v="0"/>
    <x v="0"/>
    <x v="7"/>
    <s v="Jon Lovitz"/>
    <s v="Richard Benjamin"/>
    <n v="11000"/>
    <x v="249"/>
    <x v="107"/>
    <n v="818"/>
    <x v="33"/>
    <n v="15"/>
    <n v="105"/>
    <x v="240"/>
    <x v="33"/>
  </r>
  <r>
    <x v="257"/>
    <x v="249"/>
    <s v="Color"/>
    <x v="3"/>
    <x v="0"/>
    <x v="0"/>
    <x v="6"/>
    <s v="Julia Roberts"/>
    <s v="Donald Petrie"/>
    <n v="8000"/>
    <x v="250"/>
    <x v="43"/>
    <n v="0"/>
    <x v="24"/>
    <n v="34"/>
    <n v="104"/>
    <x v="241"/>
    <x v="1"/>
  </r>
  <r>
    <x v="258"/>
    <x v="250"/>
    <s v="Color"/>
    <x v="7"/>
    <x v="0"/>
    <x v="0"/>
    <x v="6"/>
    <s v="Angus Scrimm"/>
    <s v="Don Coscarelli"/>
    <n v="674"/>
    <x v="251"/>
    <x v="51"/>
    <n v="812"/>
    <x v="31"/>
    <n v="81"/>
    <n v="97"/>
    <x v="242"/>
    <x v="20"/>
  </r>
  <r>
    <x v="259"/>
    <x v="251"/>
    <s v="Color"/>
    <x v="8"/>
    <x v="0"/>
    <x v="0"/>
    <x v="7"/>
    <s v="Tom Skerritt"/>
    <s v="Gary Sherman"/>
    <n v="1000"/>
    <x v="252"/>
    <x v="82"/>
    <n v="616"/>
    <x v="35"/>
    <n v="66"/>
    <n v="98"/>
    <x v="243"/>
    <x v="77"/>
  </r>
  <r>
    <x v="260"/>
    <x v="252"/>
    <s v="Color"/>
    <x v="1"/>
    <x v="0"/>
    <x v="0"/>
    <x v="6"/>
    <s v="Tom Cruise"/>
    <s v="Barry Levinson"/>
    <n v="10000"/>
    <x v="253"/>
    <x v="69"/>
    <n v="12000"/>
    <x v="19"/>
    <n v="100"/>
    <n v="133"/>
    <x v="244"/>
    <x v="43"/>
  </r>
  <r>
    <x v="261"/>
    <x v="253"/>
    <s v="Color"/>
    <x v="7"/>
    <x v="0"/>
    <x v="0"/>
    <x v="6"/>
    <s v="Sylvester Stallone"/>
    <s v="Peter MacDonald"/>
    <n v="13000"/>
    <x v="254"/>
    <x v="4"/>
    <n v="2000"/>
    <x v="32"/>
    <n v="84"/>
    <n v="87"/>
    <x v="245"/>
    <x v="113"/>
  </r>
  <r>
    <x v="262"/>
    <x v="254"/>
    <s v="Color"/>
    <x v="3"/>
    <x v="0"/>
    <x v="0"/>
    <x v="6"/>
    <s v="Tisha Campbell-Martin"/>
    <s v="Spike Lee"/>
    <n v="413"/>
    <x v="255"/>
    <x v="0"/>
    <n v="624"/>
    <x v="42"/>
    <n v="22"/>
    <n v="121"/>
    <x v="246"/>
    <x v="67"/>
  </r>
  <r>
    <x v="263"/>
    <x v="254"/>
    <s v="Color"/>
    <x v="3"/>
    <x v="0"/>
    <x v="0"/>
    <x v="7"/>
    <s v="Bill Murray"/>
    <s v="Richard Donner"/>
    <n v="13000"/>
    <x v="256"/>
    <x v="50"/>
    <n v="11000"/>
    <x v="11"/>
    <n v="88"/>
    <n v="101"/>
    <x v="247"/>
    <x v="114"/>
  </r>
  <r>
    <x v="264"/>
    <x v="250"/>
    <s v="Color"/>
    <x v="1"/>
    <x v="0"/>
    <x v="0"/>
    <x v="6"/>
    <s v="Michael Wincott"/>
    <s v="Oliver Stone"/>
    <n v="721"/>
    <x v="36"/>
    <x v="0"/>
    <n v="816"/>
    <x v="17"/>
    <n v="40"/>
    <n v="110"/>
    <x v="248"/>
    <x v="16"/>
  </r>
  <r>
    <x v="265"/>
    <x v="255"/>
    <s v="Color"/>
    <x v="5"/>
    <x v="0"/>
    <x v="0"/>
    <x v="4"/>
    <s v="Judith Barsi"/>
    <s v="Don Bluth"/>
    <n v="912"/>
    <x v="257"/>
    <x v="108"/>
    <n v="5000"/>
    <x v="17"/>
    <n v="24"/>
    <n v="69"/>
    <x v="249"/>
    <x v="115"/>
  </r>
  <r>
    <x v="266"/>
    <x v="256"/>
    <s v="Color"/>
    <x v="1"/>
    <x v="0"/>
    <x v="0"/>
    <x v="6"/>
    <s v="Irvin Kershner"/>
    <s v="Martin Scorsese"/>
    <n v="883"/>
    <x v="38"/>
    <x v="37"/>
    <n v="0"/>
    <x v="16"/>
    <n v="114"/>
    <n v="164"/>
    <x v="250"/>
    <x v="41"/>
  </r>
  <r>
    <x v="267"/>
    <x v="257"/>
    <s v="Color"/>
    <x v="8"/>
    <x v="0"/>
    <x v="0"/>
    <x v="6"/>
    <s v="Meg Foster"/>
    <s v="John Carpenter"/>
    <n v="355"/>
    <x v="258"/>
    <x v="0"/>
    <n v="27000"/>
    <x v="17"/>
    <n v="172"/>
    <n v="93"/>
    <x v="251"/>
    <x v="16"/>
  </r>
  <r>
    <x v="268"/>
    <x v="258"/>
    <s v="Color"/>
    <x v="3"/>
    <x v="0"/>
    <x v="0"/>
    <x v="5"/>
    <s v="Kelly Preston"/>
    <s v="Ivan Reitman"/>
    <n v="742"/>
    <x v="259"/>
    <x v="64"/>
    <n v="0"/>
    <x v="44"/>
    <n v="27"/>
    <n v="107"/>
    <x v="252"/>
    <x v="24"/>
  </r>
  <r>
    <x v="269"/>
    <x v="259"/>
    <s v="Color"/>
    <x v="7"/>
    <x v="0"/>
    <x v="0"/>
    <x v="6"/>
    <s v="Jack Palance"/>
    <s v="Christopher Cain"/>
    <n v="549"/>
    <x v="260"/>
    <x v="109"/>
    <n v="0"/>
    <x v="13"/>
    <n v="50"/>
    <n v="107"/>
    <x v="253"/>
    <x v="51"/>
  </r>
  <r>
    <x v="270"/>
    <x v="260"/>
    <s v="Black and White"/>
    <x v="12"/>
    <x v="0"/>
    <x v="0"/>
    <x v="9"/>
    <s v="Lisa Wilcox"/>
    <s v="Stephen Hopkins"/>
    <n v="321"/>
    <x v="261"/>
    <x v="110"/>
    <n v="1000"/>
    <x v="52"/>
    <n v="88"/>
    <n v="89"/>
    <x v="254"/>
    <x v="11"/>
  </r>
  <r>
    <x v="271"/>
    <x v="261"/>
    <s v="Color"/>
    <x v="5"/>
    <x v="0"/>
    <x v="0"/>
    <x v="5"/>
    <s v="Lea Thompson"/>
    <s v="Robert Zemeckis"/>
    <n v="1000"/>
    <x v="262"/>
    <x v="0"/>
    <n v="12000"/>
    <x v="4"/>
    <n v="125"/>
    <n v="108"/>
    <x v="255"/>
    <x v="87"/>
  </r>
  <r>
    <x v="272"/>
    <x v="262"/>
    <s v="Color"/>
    <x v="7"/>
    <x v="0"/>
    <x v="0"/>
    <x v="7"/>
    <s v="Michael Gough"/>
    <s v="Tim Burton"/>
    <n v="920"/>
    <x v="263"/>
    <x v="16"/>
    <n v="12000"/>
    <x v="16"/>
    <n v="186"/>
    <n v="126"/>
    <x v="256"/>
    <x v="64"/>
  </r>
  <r>
    <x v="273"/>
    <x v="263"/>
    <s v="Color"/>
    <x v="5"/>
    <x v="0"/>
    <x v="0"/>
    <x v="5"/>
    <s v="Keanu Reeves"/>
    <s v="Stephen Herek"/>
    <n v="18000"/>
    <x v="264"/>
    <x v="111"/>
    <n v="0"/>
    <x v="9"/>
    <n v="81"/>
    <n v="90"/>
    <x v="257"/>
    <x v="39"/>
  </r>
  <r>
    <x v="274"/>
    <x v="264"/>
    <s v="Color"/>
    <x v="7"/>
    <x v="0"/>
    <x v="0"/>
    <x v="6"/>
    <s v="Stephen Root"/>
    <s v="Ridley Scott"/>
    <n v="939"/>
    <x v="265"/>
    <x v="0"/>
    <n v="0"/>
    <x v="21"/>
    <n v="63"/>
    <n v="125"/>
    <x v="258"/>
    <x v="88"/>
  </r>
  <r>
    <x v="275"/>
    <x v="265"/>
    <s v="Color"/>
    <x v="6"/>
    <x v="0"/>
    <x v="0"/>
    <x v="6"/>
    <s v="Tom Cruise"/>
    <s v="Oliver Stone"/>
    <n v="10000"/>
    <x v="266"/>
    <x v="0"/>
    <n v="4000"/>
    <x v="23"/>
    <n v="72"/>
    <n v="145"/>
    <x v="259"/>
    <x v="58"/>
  </r>
  <r>
    <x v="276"/>
    <x v="266"/>
    <s v="Color"/>
    <x v="3"/>
    <x v="0"/>
    <x v="0"/>
    <x v="5"/>
    <s v="Robin Williams"/>
    <s v="Peter Weir"/>
    <n v="49000"/>
    <x v="267"/>
    <x v="90"/>
    <n v="23000"/>
    <x v="19"/>
    <n v="96"/>
    <n v="128"/>
    <x v="260"/>
    <x v="116"/>
  </r>
  <r>
    <x v="277"/>
    <x v="267"/>
    <s v="Color"/>
    <x v="1"/>
    <x v="0"/>
    <x v="0"/>
    <x v="6"/>
    <s v="Ruby Dee"/>
    <s v="Spike Lee"/>
    <n v="782"/>
    <x v="268"/>
    <x v="0"/>
    <n v="0"/>
    <x v="20"/>
    <n v="103"/>
    <n v="120"/>
    <x v="261"/>
    <x v="67"/>
  </r>
  <r>
    <x v="278"/>
    <x v="268"/>
    <s v="Color"/>
    <x v="3"/>
    <x v="0"/>
    <x v="0"/>
    <x v="5"/>
    <s v="Morgan Freeman"/>
    <s v="Bruce Beresford"/>
    <n v="11000"/>
    <x v="269"/>
    <x v="89"/>
    <n v="3000"/>
    <x v="28"/>
    <n v="61"/>
    <n v="99"/>
    <x v="262"/>
    <x v="91"/>
  </r>
  <r>
    <x v="279"/>
    <x v="269"/>
    <s v="Color"/>
    <x v="5"/>
    <x v="0"/>
    <x v="0"/>
    <x v="6"/>
    <s v="Kane Hodder"/>
    <s v="Rob Hedden"/>
    <n v="935"/>
    <x v="270"/>
    <x v="46"/>
    <n v="1000"/>
    <x v="35"/>
    <n v="129"/>
    <n v="100"/>
    <x v="263"/>
    <x v="18"/>
  </r>
  <r>
    <x v="280"/>
    <x v="270"/>
    <s v="Color"/>
    <x v="1"/>
    <x v="0"/>
    <x v="0"/>
    <x v="6"/>
    <s v="Denzel Washington"/>
    <s v="Edward Zwick"/>
    <n v="18000"/>
    <x v="271"/>
    <x v="112"/>
    <n v="0"/>
    <x v="20"/>
    <n v="60"/>
    <n v="122"/>
    <x v="264"/>
    <x v="69"/>
  </r>
  <r>
    <x v="281"/>
    <x v="271"/>
    <s v="Color"/>
    <x v="8"/>
    <x v="0"/>
    <x v="0"/>
    <x v="9"/>
    <s v="Donald Pleasence"/>
    <s v="Dominique Othenin-Girard"/>
    <n v="742"/>
    <x v="272"/>
    <x v="113"/>
    <n v="926"/>
    <x v="33"/>
    <n v="137"/>
    <n v="96"/>
    <x v="265"/>
    <x v="20"/>
  </r>
  <r>
    <x v="282"/>
    <x v="272"/>
    <s v="Color"/>
    <x v="7"/>
    <x v="0"/>
    <x v="3"/>
    <x v="7"/>
    <s v="Brian Blessed"/>
    <s v="Kenneth Branagh"/>
    <n v="591"/>
    <x v="273"/>
    <x v="0"/>
    <n v="0"/>
    <x v="3"/>
    <n v="46"/>
    <n v="137"/>
    <x v="266"/>
    <x v="35"/>
  </r>
  <r>
    <x v="283"/>
    <x v="273"/>
    <s v="Color"/>
    <x v="7"/>
    <x v="0"/>
    <x v="0"/>
    <x v="7"/>
    <s v="Harrison Ford"/>
    <s v="Steven Spielberg"/>
    <n v="11000"/>
    <x v="274"/>
    <x v="40"/>
    <n v="0"/>
    <x v="1"/>
    <n v="149"/>
    <n v="127"/>
    <x v="267"/>
    <x v="117"/>
  </r>
  <r>
    <x v="284"/>
    <x v="274"/>
    <s v="Color"/>
    <x v="7"/>
    <x v="0"/>
    <x v="3"/>
    <x v="7"/>
    <s v="Robert Davi"/>
    <s v="John Glen"/>
    <n v="683"/>
    <x v="275"/>
    <x v="57"/>
    <n v="0"/>
    <x v="21"/>
    <n v="117"/>
    <n v="133"/>
    <x v="268"/>
    <x v="114"/>
  </r>
  <r>
    <x v="285"/>
    <x v="275"/>
    <s v="Color"/>
    <x v="3"/>
    <x v="0"/>
    <x v="0"/>
    <x v="6"/>
    <s v="Corbin Bernsen"/>
    <s v="David S. Ward"/>
    <n v="1000"/>
    <x v="276"/>
    <x v="53"/>
    <n v="0"/>
    <x v="23"/>
    <n v="57"/>
    <n v="107"/>
    <x v="269"/>
    <x v="31"/>
  </r>
  <r>
    <x v="286"/>
    <x v="276"/>
    <s v="Color"/>
    <x v="3"/>
    <x v="0"/>
    <x v="0"/>
    <x v="5"/>
    <s v="Woody Allen"/>
    <s v="Woody Allen"/>
    <n v="11000"/>
    <x v="277"/>
    <x v="44"/>
    <n v="877"/>
    <x v="34"/>
    <n v="42"/>
    <n v="124"/>
    <x v="270"/>
    <x v="24"/>
  </r>
  <r>
    <x v="287"/>
    <x v="277"/>
    <s v="Color"/>
    <x v="12"/>
    <x v="0"/>
    <x v="0"/>
    <x v="6"/>
    <s v="Miko Hughes"/>
    <s v="Mary Lambert"/>
    <n v="969"/>
    <x v="278"/>
    <x v="114"/>
    <n v="0"/>
    <x v="21"/>
    <n v="98"/>
    <n v="103"/>
    <x v="271"/>
    <x v="118"/>
  </r>
  <r>
    <x v="288"/>
    <x v="278"/>
    <s v="Color"/>
    <x v="7"/>
    <x v="0"/>
    <x v="0"/>
    <x v="6"/>
    <s v="Ben Gazzara"/>
    <s v="Rowdy Herrington"/>
    <n v="623"/>
    <x v="279"/>
    <x v="115"/>
    <n v="0"/>
    <x v="31"/>
    <n v="83"/>
    <n v="114"/>
    <x v="272"/>
    <x v="29"/>
  </r>
  <r>
    <x v="289"/>
    <x v="279"/>
    <s v="Color"/>
    <x v="10"/>
    <x v="0"/>
    <x v="0"/>
    <x v="6"/>
    <s v="Michael Moore"/>
    <s v="Michael Moore"/>
    <n v="909"/>
    <x v="280"/>
    <x v="116"/>
    <n v="667"/>
    <x v="8"/>
    <n v="40"/>
    <n v="91"/>
    <x v="273"/>
    <x v="30"/>
  </r>
  <r>
    <x v="290"/>
    <x v="280"/>
    <s v="Color"/>
    <x v="0"/>
    <x v="0"/>
    <x v="0"/>
    <x v="6"/>
    <s v="Al Pacino"/>
    <s v="Harold Becker"/>
    <n v="14000"/>
    <x v="281"/>
    <x v="82"/>
    <n v="0"/>
    <x v="13"/>
    <n v="43"/>
    <n v="113"/>
    <x v="274"/>
    <x v="93"/>
  </r>
  <r>
    <x v="291"/>
    <x v="281"/>
    <s v="Color"/>
    <x v="1"/>
    <x v="0"/>
    <x v="0"/>
    <x v="6"/>
    <s v="Peter Gallagher"/>
    <s v="Steven Soderbergh"/>
    <n v="828"/>
    <x v="216"/>
    <x v="0"/>
    <n v="2000"/>
    <x v="23"/>
    <n v="58"/>
    <n v="100"/>
    <x v="275"/>
    <x v="36"/>
  </r>
  <r>
    <x v="292"/>
    <x v="282"/>
    <s v="Color"/>
    <x v="7"/>
    <x v="0"/>
    <x v="0"/>
    <x v="5"/>
    <s v="Leonard Nimoy"/>
    <s v="William Shatner"/>
    <n v="12000"/>
    <x v="282"/>
    <x v="0"/>
    <n v="0"/>
    <x v="39"/>
    <n v="98"/>
    <n v="107"/>
    <x v="276"/>
    <x v="119"/>
  </r>
  <r>
    <x v="293"/>
    <x v="283"/>
    <s v="Color"/>
    <x v="7"/>
    <x v="0"/>
    <x v="0"/>
    <x v="6"/>
    <s v="Sylvester Stallone"/>
    <s v="Andrey Konchalovskiy"/>
    <n v="13000"/>
    <x v="283"/>
    <x v="117"/>
    <n v="0"/>
    <x v="2"/>
    <n v="45"/>
    <n v="97"/>
    <x v="277"/>
    <x v="60"/>
  </r>
  <r>
    <x v="294"/>
    <x v="284"/>
    <s v="Color"/>
    <x v="5"/>
    <x v="0"/>
    <x v="0"/>
    <x v="7"/>
    <s v="Michael Biehn"/>
    <s v="James Cameron"/>
    <n v="2000"/>
    <x v="284"/>
    <x v="0"/>
    <n v="0"/>
    <x v="16"/>
    <n v="82"/>
    <n v="171"/>
    <x v="278"/>
    <x v="120"/>
  </r>
  <r>
    <x v="295"/>
    <x v="285"/>
    <s v="Color"/>
    <x v="7"/>
    <x v="0"/>
    <x v="8"/>
    <x v="6"/>
    <s v="Delroy Lindo"/>
    <s v="David Webb Peoples"/>
    <n v="848"/>
    <x v="285"/>
    <x v="80"/>
    <n v="999"/>
    <x v="31"/>
    <n v="21"/>
    <n v="90"/>
    <x v="279"/>
    <x v="39"/>
  </r>
  <r>
    <x v="296"/>
    <x v="286"/>
    <s v="Color"/>
    <x v="7"/>
    <x v="0"/>
    <x v="0"/>
    <x v="6"/>
    <s v="Phoebe Legere"/>
    <s v="Michael Herz"/>
    <n v="40"/>
    <x v="286"/>
    <x v="46"/>
    <n v="321"/>
    <x v="52"/>
    <n v="49"/>
    <n v="96"/>
    <x v="280"/>
    <x v="13"/>
  </r>
  <r>
    <x v="297"/>
    <x v="287"/>
    <s v="Color"/>
    <x v="5"/>
    <x v="0"/>
    <x v="0"/>
    <x v="5"/>
    <s v="Craig T. Nelson"/>
    <s v="Jeff Kanew"/>
    <n v="723"/>
    <x v="287"/>
    <x v="46"/>
    <n v="0"/>
    <x v="25"/>
    <n v="11"/>
    <n v="105"/>
    <x v="281"/>
    <x v="69"/>
  </r>
  <r>
    <x v="298"/>
    <x v="288"/>
    <s v="Color"/>
    <x v="3"/>
    <x v="0"/>
    <x v="0"/>
    <x v="7"/>
    <s v="Fran Drescher"/>
    <s v="Jay Levey"/>
    <n v="859"/>
    <x v="288"/>
    <x v="7"/>
    <n v="0"/>
    <x v="11"/>
    <n v="59"/>
    <n v="150"/>
    <x v="282"/>
    <x v="18"/>
  </r>
  <r>
    <x v="299"/>
    <x v="289"/>
    <s v="Color"/>
    <x v="7"/>
    <x v="0"/>
    <x v="0"/>
    <x v="6"/>
    <s v="Julian Sands"/>
    <s v="Steve Miner"/>
    <n v="687"/>
    <x v="289"/>
    <x v="60"/>
    <n v="0"/>
    <x v="24"/>
    <n v="31"/>
    <n v="103"/>
    <x v="283"/>
    <x v="41"/>
  </r>
  <r>
    <x v="300"/>
    <x v="290"/>
    <s v="Color"/>
    <x v="3"/>
    <x v="0"/>
    <x v="0"/>
    <x v="7"/>
    <s v="Robert De Niro"/>
    <s v="Neil Jordan"/>
    <n v="22000"/>
    <x v="290"/>
    <x v="118"/>
    <n v="855"/>
    <x v="44"/>
    <n v="20"/>
    <n v="106"/>
    <x v="284"/>
    <x v="33"/>
  </r>
  <r>
    <x v="301"/>
    <x v="291"/>
    <s v="Color"/>
    <x v="3"/>
    <x v="0"/>
    <x v="0"/>
    <x v="6"/>
    <s v="Bruno Kirby"/>
    <s v="Rob Reiner"/>
    <n v="227"/>
    <x v="291"/>
    <x v="0"/>
    <n v="0"/>
    <x v="16"/>
    <n v="114"/>
    <n v="89"/>
    <x v="285"/>
    <x v="81"/>
  </r>
  <r>
    <x v="302"/>
    <x v="292"/>
    <s v="Color"/>
    <x v="3"/>
    <x v="0"/>
    <x v="0"/>
    <x v="7"/>
    <s v="Julian Sands"/>
    <s v="Frank Marshall"/>
    <n v="687"/>
    <x v="292"/>
    <x v="94"/>
    <n v="0"/>
    <x v="2"/>
    <n v="74"/>
    <n v="103"/>
    <x v="286"/>
    <x v="95"/>
  </r>
  <r>
    <x v="303"/>
    <x v="293"/>
    <s v="Color"/>
    <x v="5"/>
    <x v="0"/>
    <x v="0"/>
    <x v="5"/>
    <s v="Lea Thompson"/>
    <s v="Robert Zemeckis"/>
    <n v="1000"/>
    <x v="293"/>
    <x v="0"/>
    <n v="0"/>
    <x v="28"/>
    <n v="111"/>
    <n v="118"/>
    <x v="287"/>
    <x v="87"/>
  </r>
  <r>
    <x v="304"/>
    <x v="294"/>
    <s v="Color"/>
    <x v="12"/>
    <x v="0"/>
    <x v="0"/>
    <x v="6"/>
    <s v="Jenny Agutter"/>
    <s v="John Lafia"/>
    <n v="659"/>
    <x v="294"/>
    <x v="55"/>
    <n v="0"/>
    <x v="32"/>
    <n v="59"/>
    <n v="72"/>
    <x v="288"/>
    <x v="51"/>
  </r>
  <r>
    <x v="305"/>
    <x v="295"/>
    <s v="Color"/>
    <x v="5"/>
    <x v="0"/>
    <x v="0"/>
    <x v="7"/>
    <s v="Mary McDonnell"/>
    <s v="Kevin Costner"/>
    <n v="933"/>
    <x v="295"/>
    <x v="0"/>
    <n v="0"/>
    <x v="19"/>
    <n v="92"/>
    <n v="236"/>
    <x v="289"/>
    <x v="82"/>
  </r>
  <r>
    <x v="306"/>
    <x v="296"/>
    <s v="Color"/>
    <x v="7"/>
    <x v="0"/>
    <x v="0"/>
    <x v="7"/>
    <s v="Tom Cruise"/>
    <s v="Tony Scott"/>
    <n v="10000"/>
    <x v="296"/>
    <x v="84"/>
    <n v="0"/>
    <x v="30"/>
    <n v="60"/>
    <n v="107"/>
    <x v="290"/>
    <x v="121"/>
  </r>
  <r>
    <x v="307"/>
    <x v="297"/>
    <s v="Color"/>
    <x v="7"/>
    <x v="0"/>
    <x v="0"/>
    <x v="5"/>
    <s v="Charlie Korsmo"/>
    <s v="Warren Beatty"/>
    <n v="678"/>
    <x v="297"/>
    <x v="119"/>
    <n v="2000"/>
    <x v="26"/>
    <n v="72"/>
    <n v="105"/>
    <x v="291"/>
    <x v="122"/>
  </r>
  <r>
    <x v="308"/>
    <x v="298"/>
    <s v="Color"/>
    <x v="7"/>
    <x v="0"/>
    <x v="0"/>
    <x v="6"/>
    <s v="Bruce Willis"/>
    <s v="Renny Harlin"/>
    <n v="13000"/>
    <x v="298"/>
    <x v="99"/>
    <n v="0"/>
    <x v="10"/>
    <n v="142"/>
    <n v="124"/>
    <x v="292"/>
    <x v="123"/>
  </r>
  <r>
    <x v="309"/>
    <x v="299"/>
    <s v="Color"/>
    <x v="12"/>
    <x v="0"/>
    <x v="0"/>
    <x v="7"/>
    <s v="Johnny Depp"/>
    <s v="Tim Burton"/>
    <n v="40000"/>
    <x v="299"/>
    <x v="16"/>
    <n v="16000"/>
    <x v="20"/>
    <n v="111"/>
    <n v="105"/>
    <x v="293"/>
    <x v="33"/>
  </r>
  <r>
    <x v="310"/>
    <x v="300"/>
    <s v="Color"/>
    <x v="1"/>
    <x v="0"/>
    <x v="0"/>
    <x v="6"/>
    <s v="Julia Roberts"/>
    <s v="Joel Schumacher"/>
    <n v="8000"/>
    <x v="300"/>
    <x v="25"/>
    <n v="0"/>
    <x v="21"/>
    <n v="49"/>
    <n v="115"/>
    <x v="294"/>
    <x v="56"/>
  </r>
  <r>
    <x v="311"/>
    <x v="301"/>
    <s v="Color"/>
    <x v="1"/>
    <x v="0"/>
    <x v="0"/>
    <x v="7"/>
    <s v="Demi Moore"/>
    <s v="Jerry Zucker"/>
    <n v="2000"/>
    <x v="301"/>
    <x v="48"/>
    <n v="0"/>
    <x v="11"/>
    <n v="77"/>
    <n v="127"/>
    <x v="295"/>
    <x v="82"/>
  </r>
  <r>
    <x v="312"/>
    <x v="302"/>
    <s v="Color"/>
    <x v="6"/>
    <x v="0"/>
    <x v="0"/>
    <x v="6"/>
    <s v="Robert De Niro"/>
    <s v="Martin Scorsese"/>
    <n v="22000"/>
    <x v="302"/>
    <x v="37"/>
    <n v="25000"/>
    <x v="14"/>
    <n v="192"/>
    <n v="146"/>
    <x v="296"/>
    <x v="43"/>
  </r>
  <r>
    <x v="313"/>
    <x v="303"/>
    <s v="Color"/>
    <x v="3"/>
    <x v="0"/>
    <x v="0"/>
    <x v="7"/>
    <s v="Christopher Lee"/>
    <s v="Joe Dante"/>
    <n v="16000"/>
    <x v="303"/>
    <x v="66"/>
    <n v="0"/>
    <x v="2"/>
    <n v="105"/>
    <n v="106"/>
    <x v="297"/>
    <x v="124"/>
  </r>
  <r>
    <x v="314"/>
    <x v="304"/>
    <s v="Color"/>
    <x v="3"/>
    <x v="0"/>
    <x v="0"/>
    <x v="5"/>
    <s v="Macaulay Culkin"/>
    <s v="Chris Columbus"/>
    <n v="3000"/>
    <x v="304"/>
    <x v="0"/>
    <n v="20000"/>
    <x v="8"/>
    <n v="102"/>
    <n v="103"/>
    <x v="298"/>
    <x v="69"/>
  </r>
  <r>
    <x v="315"/>
    <x v="305"/>
    <s v="Color"/>
    <x v="7"/>
    <x v="0"/>
    <x v="0"/>
    <x v="7"/>
    <s v="Richard Tyson"/>
    <s v="Ivan Reitman"/>
    <n v="743"/>
    <x v="305"/>
    <x v="64"/>
    <n v="0"/>
    <x v="44"/>
    <n v="46"/>
    <n v="111"/>
    <x v="299"/>
    <x v="56"/>
  </r>
  <r>
    <x v="316"/>
    <x v="306"/>
    <s v="Color"/>
    <x v="3"/>
    <x v="0"/>
    <x v="0"/>
    <x v="12"/>
    <s v="William Hurt"/>
    <s v="Randall Miller"/>
    <n v="882"/>
    <x v="306"/>
    <x v="73"/>
    <n v="16"/>
    <x v="10"/>
    <n v="1"/>
    <n v="34"/>
    <x v="300"/>
    <x v="125"/>
  </r>
  <r>
    <x v="317"/>
    <x v="307"/>
    <s v="Color"/>
    <x v="3"/>
    <x v="0"/>
    <x v="0"/>
    <x v="7"/>
    <s v="Chris Eigeman"/>
    <s v="Whit Stillman"/>
    <n v="88"/>
    <x v="307"/>
    <x v="120"/>
    <n v="865"/>
    <x v="8"/>
    <n v="71"/>
    <n v="98"/>
    <x v="301"/>
    <x v="126"/>
  </r>
  <r>
    <x v="318"/>
    <x v="308"/>
    <s v="Color"/>
    <x v="1"/>
    <x v="0"/>
    <x v="0"/>
    <x v="6"/>
    <s v="Denzel Washington"/>
    <s v="Spike Lee"/>
    <n v="18000"/>
    <x v="308"/>
    <x v="0"/>
    <n v="720"/>
    <x v="31"/>
    <n v="23"/>
    <n v="129"/>
    <x v="302"/>
    <x v="39"/>
  </r>
  <r>
    <x v="319"/>
    <x v="309"/>
    <s v="Color"/>
    <x v="7"/>
    <x v="0"/>
    <x v="0"/>
    <x v="6"/>
    <s v="Adam Baldwin"/>
    <s v="Stephen Hopkins"/>
    <n v="2000"/>
    <x v="309"/>
    <x v="110"/>
    <n v="0"/>
    <x v="24"/>
    <n v="119"/>
    <n v="103"/>
    <x v="303"/>
    <x v="64"/>
  </r>
  <r>
    <x v="320"/>
    <x v="310"/>
    <s v="Color"/>
    <x v="3"/>
    <x v="0"/>
    <x v="0"/>
    <x v="6"/>
    <s v="Julia Roberts"/>
    <s v="Garry Marshall"/>
    <n v="8000"/>
    <x v="310"/>
    <x v="0"/>
    <n v="11000"/>
    <x v="9"/>
    <n v="82"/>
    <n v="125"/>
    <x v="304"/>
    <x v="58"/>
  </r>
  <r>
    <x v="321"/>
    <x v="311"/>
    <s v="Color"/>
    <x v="7"/>
    <x v="0"/>
    <x v="8"/>
    <x v="7"/>
    <s v="Alan Rickman"/>
    <s v="Simon Wincer"/>
    <n v="25000"/>
    <x v="311"/>
    <x v="42"/>
    <n v="0"/>
    <x v="13"/>
    <n v="20"/>
    <n v="119"/>
    <x v="305"/>
    <x v="33"/>
  </r>
  <r>
    <x v="322"/>
    <x v="312"/>
    <s v="Color"/>
    <x v="5"/>
    <x v="0"/>
    <x v="0"/>
    <x v="5"/>
    <s v="Ariana Richards"/>
    <s v="Patrick Read Johnson"/>
    <n v="610"/>
    <x v="312"/>
    <x v="121"/>
    <n v="710"/>
    <x v="46"/>
    <n v="16"/>
    <n v="100"/>
    <x v="306"/>
    <x v="20"/>
  </r>
  <r>
    <x v="323"/>
    <x v="313"/>
    <s v="Color"/>
    <x v="7"/>
    <x v="0"/>
    <x v="0"/>
    <x v="6"/>
    <s v="Lauren Holly"/>
    <s v="Renny Harlin"/>
    <n v="879"/>
    <x v="313"/>
    <x v="99"/>
    <n v="2000"/>
    <x v="2"/>
    <n v="48"/>
    <n v="104"/>
    <x v="307"/>
    <x v="87"/>
  </r>
  <r>
    <x v="324"/>
    <x v="314"/>
    <s v="Color"/>
    <x v="0"/>
    <x v="0"/>
    <x v="0"/>
    <x v="6"/>
    <s v="Al Pacino"/>
    <s v="Francis Ford Coppola"/>
    <n v="14000"/>
    <x v="314"/>
    <x v="0"/>
    <n v="0"/>
    <x v="16"/>
    <n v="110"/>
    <n v="170"/>
    <x v="308"/>
    <x v="71"/>
  </r>
  <r>
    <x v="325"/>
    <x v="315"/>
    <s v="Color"/>
    <x v="7"/>
    <x v="0"/>
    <x v="0"/>
    <x v="5"/>
    <s v="Scott Glenn"/>
    <s v="John McTiernan"/>
    <n v="826"/>
    <x v="315"/>
    <x v="98"/>
    <n v="0"/>
    <x v="16"/>
    <n v="104"/>
    <n v="135"/>
    <x v="309"/>
    <x v="88"/>
  </r>
  <r>
    <x v="326"/>
    <x v="316"/>
    <s v="Color"/>
    <x v="7"/>
    <x v="0"/>
    <x v="0"/>
    <x v="6"/>
    <s v="Ronny Cox"/>
    <s v="Paul Verhoeven"/>
    <n v="605"/>
    <x v="312"/>
    <x v="122"/>
    <n v="0"/>
    <x v="8"/>
    <n v="196"/>
    <n v="113"/>
    <x v="310"/>
    <x v="127"/>
  </r>
  <r>
    <x v="327"/>
    <x v="317"/>
    <s v="Color"/>
    <x v="3"/>
    <x v="0"/>
    <x v="0"/>
    <x v="7"/>
    <s v="Reba McEntire"/>
    <s v="Ron Underwood"/>
    <n v="651"/>
    <x v="316"/>
    <x v="123"/>
    <n v="11000"/>
    <x v="10"/>
    <n v="132"/>
    <n v="96"/>
    <x v="311"/>
    <x v="31"/>
  </r>
  <r>
    <x v="328"/>
    <x v="318"/>
    <s v="Color"/>
    <x v="8"/>
    <x v="0"/>
    <x v="4"/>
    <x v="6"/>
    <s v="John Amos"/>
    <s v="Dario Argento"/>
    <n v="982"/>
    <x v="317"/>
    <x v="124"/>
    <n v="375"/>
    <x v="26"/>
    <n v="76"/>
    <n v="120"/>
    <x v="312"/>
    <x v="35"/>
  </r>
  <r>
    <x v="329"/>
    <x v="319"/>
    <s v="Color"/>
    <x v="7"/>
    <x v="0"/>
    <x v="0"/>
    <x v="7"/>
    <s v="Michael Berryman"/>
    <s v="Sylvio Tabet"/>
    <n v="721"/>
    <x v="318"/>
    <x v="0"/>
    <n v="125"/>
    <x v="53"/>
    <n v="17"/>
    <n v="107"/>
    <x v="313"/>
    <x v="1"/>
  </r>
  <r>
    <x v="330"/>
    <x v="320"/>
    <s v="Color"/>
    <x v="5"/>
    <x v="0"/>
    <x v="0"/>
    <x v="5"/>
    <s v="Keanu Reeves"/>
    <s v="Peter Hewitt"/>
    <n v="18000"/>
    <x v="319"/>
    <x v="125"/>
    <n v="0"/>
    <x v="24"/>
    <n v="43"/>
    <n v="93"/>
    <x v="314"/>
    <x v="33"/>
  </r>
  <r>
    <x v="331"/>
    <x v="321"/>
    <s v="Color"/>
    <x v="0"/>
    <x v="0"/>
    <x v="0"/>
    <x v="6"/>
    <s v="John Cothran"/>
    <s v="John Singleton"/>
    <n v="27"/>
    <x v="320"/>
    <x v="11"/>
    <n v="0"/>
    <x v="4"/>
    <n v="64"/>
    <n v="112"/>
    <x v="315"/>
    <x v="1"/>
  </r>
  <r>
    <x v="332"/>
    <x v="322"/>
    <s v="Color"/>
    <x v="0"/>
    <x v="0"/>
    <x v="0"/>
    <x v="6"/>
    <s v="Robert De Niro"/>
    <s v="Martin Scorsese"/>
    <n v="22000"/>
    <x v="321"/>
    <x v="37"/>
    <n v="0"/>
    <x v="17"/>
    <n v="120"/>
    <n v="128"/>
    <x v="316"/>
    <x v="64"/>
  </r>
  <r>
    <x v="333"/>
    <x v="323"/>
    <s v="Color"/>
    <x v="7"/>
    <x v="0"/>
    <x v="0"/>
    <x v="6"/>
    <s v="Bolo Yeung"/>
    <s v="Sheldon Lettich"/>
    <n v="633"/>
    <x v="322"/>
    <x v="42"/>
    <n v="0"/>
    <x v="25"/>
    <n v="40"/>
    <n v="110"/>
    <x v="317"/>
    <x v="24"/>
  </r>
  <r>
    <x v="334"/>
    <x v="324"/>
    <s v="Color"/>
    <x v="7"/>
    <x v="0"/>
    <x v="0"/>
    <x v="7"/>
    <s v="Rosanna Arquette"/>
    <s v="John Milius"/>
    <n v="605"/>
    <x v="323"/>
    <x v="68"/>
    <n v="452"/>
    <x v="32"/>
    <n v="13"/>
    <n v="115"/>
    <x v="318"/>
    <x v="64"/>
  </r>
  <r>
    <x v="335"/>
    <x v="325"/>
    <s v="Color"/>
    <x v="3"/>
    <x v="0"/>
    <x v="0"/>
    <x v="6"/>
    <s v="Johnny Depp"/>
    <s v="Rachel Talalay"/>
    <n v="40000"/>
    <x v="324"/>
    <x v="8"/>
    <n v="963"/>
    <x v="43"/>
    <n v="91"/>
    <n v="93"/>
    <x v="319"/>
    <x v="65"/>
  </r>
  <r>
    <x v="336"/>
    <x v="326"/>
    <s v="Color"/>
    <x v="7"/>
    <x v="0"/>
    <x v="0"/>
    <x v="6"/>
    <s v="Vanessa Williams"/>
    <s v="Simon Wincer"/>
    <n v="1000"/>
    <x v="325"/>
    <x v="42"/>
    <n v="0"/>
    <x v="44"/>
    <n v="30"/>
    <n v="98"/>
    <x v="320"/>
    <x v="108"/>
  </r>
  <r>
    <x v="337"/>
    <x v="322"/>
    <s v="Color"/>
    <x v="5"/>
    <x v="0"/>
    <x v="0"/>
    <x v="5"/>
    <s v="Robin Williams"/>
    <s v="Steven Spielberg"/>
    <n v="49000"/>
    <x v="326"/>
    <x v="40"/>
    <n v="13000"/>
    <x v="12"/>
    <n v="75"/>
    <n v="142"/>
    <x v="321"/>
    <x v="123"/>
  </r>
  <r>
    <x v="338"/>
    <x v="327"/>
    <s v="Color"/>
    <x v="3"/>
    <x v="0"/>
    <x v="0"/>
    <x v="6"/>
    <s v="William Schallert"/>
    <s v="George Jackson"/>
    <n v="901"/>
    <x v="327"/>
    <x v="0"/>
    <n v="232"/>
    <x v="52"/>
    <n v="12"/>
    <n v="94"/>
    <x v="322"/>
    <x v="18"/>
  </r>
  <r>
    <x v="339"/>
    <x v="328"/>
    <s v="Color"/>
    <x v="7"/>
    <x v="0"/>
    <x v="0"/>
    <x v="6"/>
    <s v="Bruce Willis"/>
    <s v="Michael Lehmann"/>
    <n v="13000"/>
    <x v="328"/>
    <x v="126"/>
    <n v="0"/>
    <x v="32"/>
    <n v="60"/>
    <n v="100"/>
    <x v="323"/>
    <x v="123"/>
  </r>
  <r>
    <x v="340"/>
    <x v="329"/>
    <s v="Black and White"/>
    <x v="1"/>
    <x v="0"/>
    <x v="5"/>
    <x v="6"/>
    <s v="Sally Kirkland"/>
    <s v="Oliver Stone"/>
    <n v="433"/>
    <x v="329"/>
    <x v="0"/>
    <n v="0"/>
    <x v="19"/>
    <n v="125"/>
    <n v="206"/>
    <x v="324"/>
    <x v="87"/>
  </r>
  <r>
    <x v="341"/>
    <x v="330"/>
    <s v="Color"/>
    <x v="3"/>
    <x v="0"/>
    <x v="0"/>
    <x v="7"/>
    <s v="Macaulay Culkin"/>
    <s v="Howard Zieff"/>
    <n v="3000"/>
    <x v="330"/>
    <x v="46"/>
    <n v="0"/>
    <x v="13"/>
    <n v="31"/>
    <n v="102"/>
    <x v="325"/>
    <x v="128"/>
  </r>
  <r>
    <x v="342"/>
    <x v="331"/>
    <s v="Color"/>
    <x v="1"/>
    <x v="0"/>
    <x v="0"/>
    <x v="6"/>
    <s v="Keanu Reeves"/>
    <s v="Gus Van Sant"/>
    <n v="18000"/>
    <x v="331"/>
    <x v="127"/>
    <n v="0"/>
    <x v="10"/>
    <n v="63"/>
    <n v="104"/>
    <x v="326"/>
    <x v="79"/>
  </r>
  <r>
    <x v="343"/>
    <x v="332"/>
    <s v="Color"/>
    <x v="5"/>
    <x v="0"/>
    <x v="0"/>
    <x v="7"/>
    <s v="Milla Jovovich"/>
    <s v="William A. Graham"/>
    <n v="14000"/>
    <x v="332"/>
    <x v="45"/>
    <n v="967"/>
    <x v="52"/>
    <n v="14"/>
    <n v="102"/>
    <x v="327"/>
    <x v="31"/>
  </r>
  <r>
    <x v="344"/>
    <x v="333"/>
    <s v="Color"/>
    <x v="7"/>
    <x v="0"/>
    <x v="0"/>
    <x v="7"/>
    <s v="Alan Rickman"/>
    <s v="Kevin Reynolds"/>
    <n v="25000"/>
    <x v="333"/>
    <x v="109"/>
    <n v="0"/>
    <x v="9"/>
    <n v="67"/>
    <n v="155"/>
    <x v="328"/>
    <x v="117"/>
  </r>
  <r>
    <x v="345"/>
    <x v="334"/>
    <s v="Color"/>
    <x v="7"/>
    <x v="0"/>
    <x v="0"/>
    <x v="6"/>
    <s v="Cary-Hiroyuki Tagawa"/>
    <s v="Mark L. Lester"/>
    <n v="1000"/>
    <x v="334"/>
    <x v="80"/>
    <n v="0"/>
    <x v="44"/>
    <n v="45"/>
    <n v="79"/>
    <x v="329"/>
    <x v="11"/>
  </r>
  <r>
    <x v="346"/>
    <x v="335"/>
    <s v="Black and White"/>
    <x v="3"/>
    <x v="0"/>
    <x v="0"/>
    <x v="6"/>
    <s v="Tommy Pallotta"/>
    <s v="Richard Linklater"/>
    <n v="5"/>
    <x v="335"/>
    <x v="0"/>
    <n v="2000"/>
    <x v="10"/>
    <n v="61"/>
    <n v="100"/>
    <x v="330"/>
    <x v="129"/>
  </r>
  <r>
    <x v="347"/>
    <x v="336"/>
    <s v="Color"/>
    <x v="7"/>
    <x v="0"/>
    <x v="0"/>
    <x v="5"/>
    <s v="Leonard Nimoy"/>
    <s v="Nicholas Meyer"/>
    <n v="12000"/>
    <x v="336"/>
    <x v="72"/>
    <n v="0"/>
    <x v="23"/>
    <n v="112"/>
    <n v="110"/>
    <x v="331"/>
    <x v="88"/>
  </r>
  <r>
    <x v="348"/>
    <x v="337"/>
    <s v="Color"/>
    <x v="7"/>
    <x v="0"/>
    <x v="0"/>
    <x v="6"/>
    <s v="Brian Bosworth"/>
    <s v="Craig R. Baxley"/>
    <n v="174"/>
    <x v="337"/>
    <x v="100"/>
    <n v="0"/>
    <x v="30"/>
    <n v="27"/>
    <n v="88"/>
    <x v="332"/>
    <x v="29"/>
  </r>
  <r>
    <x v="349"/>
    <x v="338"/>
    <s v="Color"/>
    <x v="0"/>
    <x v="0"/>
    <x v="0"/>
    <x v="6"/>
    <s v="Lawrence Gilliard Jr."/>
    <s v="Matty Rich"/>
    <n v="353"/>
    <x v="338"/>
    <x v="4"/>
    <n v="123"/>
    <x v="30"/>
    <n v="8"/>
    <n v="91"/>
    <x v="333"/>
    <x v="130"/>
  </r>
  <r>
    <x v="350"/>
    <x v="339"/>
    <s v="Color"/>
    <x v="7"/>
    <x v="0"/>
    <x v="0"/>
    <x v="5"/>
    <s v="Kevin Nash"/>
    <s v="Michael Pressman"/>
    <n v="642"/>
    <x v="339"/>
    <x v="17"/>
    <n v="0"/>
    <x v="44"/>
    <n v="68"/>
    <n v="88"/>
    <x v="334"/>
    <x v="43"/>
  </r>
  <r>
    <x v="351"/>
    <x v="340"/>
    <s v="Color"/>
    <x v="7"/>
    <x v="0"/>
    <x v="0"/>
    <x v="6"/>
    <s v="Joe Morton"/>
    <s v="James Cameron"/>
    <n v="780"/>
    <x v="340"/>
    <x v="0"/>
    <n v="13000"/>
    <x v="15"/>
    <n v="210"/>
    <n v="153"/>
    <x v="335"/>
    <x v="131"/>
  </r>
  <r>
    <x v="352"/>
    <x v="334"/>
    <s v="Color"/>
    <x v="3"/>
    <x v="0"/>
    <x v="0"/>
    <x v="7"/>
    <s v="Anjelica Huston"/>
    <s v="Barry Sonnenfeld"/>
    <n v="1000"/>
    <x v="341"/>
    <x v="128"/>
    <n v="5000"/>
    <x v="13"/>
    <n v="55"/>
    <n v="99"/>
    <x v="336"/>
    <x v="132"/>
  </r>
  <r>
    <x v="353"/>
    <x v="341"/>
    <s v="Color"/>
    <x v="6"/>
    <x v="0"/>
    <x v="0"/>
    <x v="6"/>
    <s v="Michael Wincott"/>
    <s v="Oliver Stone"/>
    <n v="720"/>
    <x v="342"/>
    <x v="0"/>
    <n v="0"/>
    <x v="23"/>
    <n v="82"/>
    <n v="140"/>
    <x v="337"/>
    <x v="132"/>
  </r>
  <r>
    <x v="354"/>
    <x v="342"/>
    <s v="Color"/>
    <x v="3"/>
    <x v="0"/>
    <x v="0"/>
    <x v="6"/>
    <s v="Jeff Bridges"/>
    <s v="Terry Gilliam"/>
    <n v="12000"/>
    <x v="343"/>
    <x v="0"/>
    <n v="12000"/>
    <x v="16"/>
    <n v="84"/>
    <n v="137"/>
    <x v="338"/>
    <x v="61"/>
  </r>
  <r>
    <x v="355"/>
    <x v="343"/>
    <s v="Color"/>
    <x v="3"/>
    <x v="0"/>
    <x v="0"/>
    <x v="7"/>
    <s v="George Kennedy"/>
    <s v="David Zucker"/>
    <n v="3000"/>
    <x v="344"/>
    <x v="129"/>
    <n v="0"/>
    <x v="13"/>
    <n v="43"/>
    <n v="85"/>
    <x v="339"/>
    <x v="108"/>
  </r>
  <r>
    <x v="356"/>
    <x v="334"/>
    <s v="Color"/>
    <x v="1"/>
    <x v="0"/>
    <x v="0"/>
    <x v="6"/>
    <s v="George Carlin"/>
    <s v="Barbra Streisand"/>
    <n v="769"/>
    <x v="345"/>
    <x v="0"/>
    <n v="883"/>
    <x v="21"/>
    <n v="30"/>
    <n v="132"/>
    <x v="340"/>
    <x v="88"/>
  </r>
  <r>
    <x v="357"/>
    <x v="344"/>
    <s v="Color"/>
    <x v="0"/>
    <x v="0"/>
    <x v="0"/>
    <x v="6"/>
    <s v="Anthony Hopkins"/>
    <s v="Jonathan Demme"/>
    <n v="12000"/>
    <x v="346"/>
    <x v="130"/>
    <n v="40000"/>
    <x v="5"/>
    <n v="185"/>
    <n v="138"/>
    <x v="341"/>
    <x v="93"/>
  </r>
  <r>
    <x v="358"/>
    <x v="345"/>
    <s v="Color"/>
    <x v="5"/>
    <x v="0"/>
    <x v="0"/>
    <x v="5"/>
    <s v="Seymour Cassel"/>
    <s v="Randal Kleiser"/>
    <n v="327"/>
    <x v="347"/>
    <x v="49"/>
    <n v="0"/>
    <x v="12"/>
    <n v="10"/>
    <n v="107"/>
    <x v="342"/>
    <x v="58"/>
  </r>
  <r>
    <x v="359"/>
    <x v="346"/>
    <s v="Color"/>
    <x v="1"/>
    <x v="0"/>
    <x v="0"/>
    <x v="6"/>
    <s v="Tom Cruise"/>
    <s v="Rob Reiner"/>
    <n v="10000"/>
    <x v="348"/>
    <x v="0"/>
    <n v="0"/>
    <x v="16"/>
    <n v="81"/>
    <n v="138"/>
    <x v="343"/>
    <x v="87"/>
  </r>
  <r>
    <x v="360"/>
    <x v="347"/>
    <s v="Black and White"/>
    <x v="3"/>
    <x v="0"/>
    <x v="0"/>
    <x v="5"/>
    <s v="Tom Hanks"/>
    <s v="Penny Marshall"/>
    <n v="15000"/>
    <x v="349"/>
    <x v="103"/>
    <n v="0"/>
    <x v="23"/>
    <n v="41"/>
    <n v="128"/>
    <x v="344"/>
    <x v="87"/>
  </r>
  <r>
    <x v="361"/>
    <x v="348"/>
    <s v="Color"/>
    <x v="5"/>
    <x v="0"/>
    <x v="0"/>
    <x v="4"/>
    <s v="Robin Williams"/>
    <s v="Ron Clements"/>
    <n v="49000"/>
    <x v="350"/>
    <x v="131"/>
    <n v="0"/>
    <x v="19"/>
    <n v="124"/>
    <n v="90"/>
    <x v="345"/>
    <x v="74"/>
  </r>
  <r>
    <x v="362"/>
    <x v="349"/>
    <s v="Color"/>
    <x v="7"/>
    <x v="0"/>
    <x v="0"/>
    <x v="6"/>
    <s v="Charles S. Dutton"/>
    <s v="David Fincher"/>
    <n v="534"/>
    <x v="351"/>
    <x v="132"/>
    <n v="0"/>
    <x v="34"/>
    <n v="210"/>
    <n v="145"/>
    <x v="346"/>
    <x v="124"/>
  </r>
  <r>
    <x v="363"/>
    <x v="350"/>
    <s v="Color"/>
    <x v="3"/>
    <x v="0"/>
    <x v="0"/>
    <x v="6"/>
    <s v="Patricia Tallman"/>
    <s v="Sam Raimi"/>
    <n v="901"/>
    <x v="352"/>
    <x v="0"/>
    <n v="10000"/>
    <x v="16"/>
    <n v="221"/>
    <n v="88"/>
    <x v="347"/>
    <x v="51"/>
  </r>
  <r>
    <x v="364"/>
    <x v="351"/>
    <s v="Color"/>
    <x v="7"/>
    <x v="0"/>
    <x v="0"/>
    <x v="7"/>
    <s v="Michael Gough"/>
    <s v="Tim Burton"/>
    <n v="920"/>
    <x v="353"/>
    <x v="16"/>
    <n v="0"/>
    <x v="11"/>
    <n v="153"/>
    <n v="126"/>
    <x v="348"/>
    <x v="133"/>
  </r>
  <r>
    <x v="365"/>
    <x v="352"/>
    <s v="Color"/>
    <x v="3"/>
    <x v="0"/>
    <x v="0"/>
    <x v="6"/>
    <s v="John Witherspoon"/>
    <s v="Reginald Hudlin"/>
    <n v="723"/>
    <x v="354"/>
    <x v="81"/>
    <n v="0"/>
    <x v="39"/>
    <n v="21"/>
    <n v="117"/>
    <x v="349"/>
    <x v="87"/>
  </r>
  <r>
    <x v="366"/>
    <x v="353"/>
    <s v="Color"/>
    <x v="12"/>
    <x v="0"/>
    <x v="0"/>
    <x v="6"/>
    <s v="Keanu Reeves"/>
    <s v="Francis Ford Coppola"/>
    <n v="18000"/>
    <x v="355"/>
    <x v="0"/>
    <n v="14000"/>
    <x v="8"/>
    <n v="181"/>
    <n v="155"/>
    <x v="350"/>
    <x v="87"/>
  </r>
  <r>
    <x v="367"/>
    <x v="354"/>
    <s v="Color"/>
    <x v="3"/>
    <x v="0"/>
    <x v="0"/>
    <x v="7"/>
    <s v="Bruce Willis"/>
    <s v="Robert Zemeckis"/>
    <n v="13000"/>
    <x v="356"/>
    <x v="0"/>
    <n v="8000"/>
    <x v="34"/>
    <n v="49"/>
    <n v="104"/>
    <x v="351"/>
    <x v="60"/>
  </r>
  <r>
    <x v="368"/>
    <x v="355"/>
    <s v="Color"/>
    <x v="7"/>
    <x v="5"/>
    <x v="0"/>
    <x v="6"/>
    <s v="Carlos Gallardo"/>
    <s v="Robert Rodriguez"/>
    <n v="121"/>
    <x v="357"/>
    <x v="0"/>
    <n v="0"/>
    <x v="9"/>
    <n v="56"/>
    <n v="81"/>
    <x v="352"/>
    <x v="134"/>
  </r>
  <r>
    <x v="369"/>
    <x v="356"/>
    <s v="Color"/>
    <x v="7"/>
    <x v="0"/>
    <x v="8"/>
    <x v="6"/>
    <s v="Christopher Lambert"/>
    <s v="Stuart Gordon"/>
    <n v="1000"/>
    <x v="358"/>
    <x v="133"/>
    <n v="1000"/>
    <x v="30"/>
    <n v="58"/>
    <n v="95"/>
    <x v="353"/>
    <x v="11"/>
  </r>
  <r>
    <x v="370"/>
    <x v="357"/>
    <s v="Color"/>
    <x v="0"/>
    <x v="0"/>
    <x v="0"/>
    <x v="6"/>
    <s v="Kevin Spacey"/>
    <s v="James Foley"/>
    <n v="18000"/>
    <x v="359"/>
    <x v="134"/>
    <n v="0"/>
    <x v="4"/>
    <n v="120"/>
    <n v="100"/>
    <x v="354"/>
    <x v="115"/>
  </r>
  <r>
    <x v="371"/>
    <x v="358"/>
    <s v="Color"/>
    <x v="6"/>
    <x v="0"/>
    <x v="0"/>
    <x v="6"/>
    <s v="Frank Whaley"/>
    <s v="Danny DeVito"/>
    <n v="436"/>
    <x v="360"/>
    <x v="0"/>
    <n v="949"/>
    <x v="21"/>
    <n v="32"/>
    <n v="140"/>
    <x v="355"/>
    <x v="64"/>
  </r>
  <r>
    <x v="372"/>
    <x v="359"/>
    <s v="Color"/>
    <x v="5"/>
    <x v="0"/>
    <x v="0"/>
    <x v="5"/>
    <s v="Macaulay Culkin"/>
    <s v="Chris Columbus"/>
    <n v="3000"/>
    <x v="361"/>
    <x v="0"/>
    <n v="0"/>
    <x v="21"/>
    <n v="37"/>
    <n v="120"/>
    <x v="356"/>
    <x v="69"/>
  </r>
  <r>
    <x v="373"/>
    <x v="360"/>
    <s v="Color"/>
    <x v="7"/>
    <x v="0"/>
    <x v="0"/>
    <x v="6"/>
    <s v="Rene Russo"/>
    <s v="Richard Donner"/>
    <n v="808"/>
    <x v="362"/>
    <x v="50"/>
    <n v="0"/>
    <x v="12"/>
    <n v="68"/>
    <n v="121"/>
    <x v="357"/>
    <x v="64"/>
  </r>
  <r>
    <x v="374"/>
    <x v="361"/>
    <s v="Color"/>
    <x v="0"/>
    <x v="0"/>
    <x v="0"/>
    <x v="6"/>
    <s v="Dana Delany"/>
    <s v="Paul Schrader"/>
    <n v="722"/>
    <x v="363"/>
    <x v="135"/>
    <n v="247"/>
    <x v="13"/>
    <n v="19"/>
    <n v="103"/>
    <x v="358"/>
    <x v="18"/>
  </r>
  <r>
    <x v="375"/>
    <x v="362"/>
    <s v="Color"/>
    <x v="6"/>
    <x v="0"/>
    <x v="0"/>
    <x v="7"/>
    <s v="Denzel Washington"/>
    <s v="Spike Lee"/>
    <n v="18000"/>
    <x v="364"/>
    <x v="0"/>
    <n v="0"/>
    <x v="3"/>
    <n v="61"/>
    <n v="202"/>
    <x v="359"/>
    <x v="135"/>
  </r>
  <r>
    <x v="376"/>
    <x v="363"/>
    <s v="Color"/>
    <x v="5"/>
    <x v="0"/>
    <x v="0"/>
    <x v="7"/>
    <s v="Lorraine Bracco"/>
    <s v="John McTiernan"/>
    <n v="472"/>
    <x v="365"/>
    <x v="98"/>
    <n v="694"/>
    <x v="44"/>
    <n v="25"/>
    <n v="106"/>
    <x v="360"/>
    <x v="87"/>
  </r>
  <r>
    <x v="377"/>
    <x v="364"/>
    <s v="Color"/>
    <x v="3"/>
    <x v="0"/>
    <x v="0"/>
    <x v="7"/>
    <s v="Richard Epcar"/>
    <s v="John Carpenter"/>
    <n v="782"/>
    <x v="366"/>
    <x v="0"/>
    <n v="630"/>
    <x v="30"/>
    <n v="40"/>
    <n v="99"/>
    <x v="361"/>
    <x v="87"/>
  </r>
  <r>
    <x v="378"/>
    <x v="365"/>
    <s v="Color"/>
    <x v="3"/>
    <x v="0"/>
    <x v="0"/>
    <x v="6"/>
    <s v="Fred Gwynne"/>
    <s v="Jonathan Lynn"/>
    <n v="886"/>
    <x v="367"/>
    <x v="126"/>
    <n v="7000"/>
    <x v="8"/>
    <n v="54"/>
    <n v="120"/>
    <x v="362"/>
    <x v="31"/>
  </r>
  <r>
    <x v="379"/>
    <x v="355"/>
    <s v="Color"/>
    <x v="7"/>
    <x v="0"/>
    <x v="0"/>
    <x v="6"/>
    <s v="Harrison Ford"/>
    <s v="Phillip Noyce"/>
    <n v="11000"/>
    <x v="368"/>
    <x v="20"/>
    <n v="0"/>
    <x v="9"/>
    <n v="47"/>
    <n v="117"/>
    <x v="363"/>
    <x v="136"/>
  </r>
  <r>
    <x v="380"/>
    <x v="366"/>
    <s v="Color"/>
    <x v="1"/>
    <x v="0"/>
    <x v="0"/>
    <x v="7"/>
    <s v="Adam Baldwin"/>
    <s v="Richard Donner"/>
    <n v="2000"/>
    <x v="369"/>
    <x v="50"/>
    <n v="892"/>
    <x v="9"/>
    <n v="10"/>
    <n v="114"/>
    <x v="364"/>
    <x v="64"/>
  </r>
  <r>
    <x v="381"/>
    <x v="367"/>
    <s v="Color"/>
    <x v="0"/>
    <x v="0"/>
    <x v="0"/>
    <x v="6"/>
    <s v="Steven Bauer"/>
    <s v="Brian De Palma"/>
    <n v="636"/>
    <x v="187"/>
    <x v="0"/>
    <n v="541"/>
    <x v="44"/>
    <n v="33"/>
    <n v="91"/>
    <x v="365"/>
    <x v="38"/>
  </r>
  <r>
    <x v="382"/>
    <x v="368"/>
    <s v="Color"/>
    <x v="0"/>
    <x v="0"/>
    <x v="0"/>
    <x v="6"/>
    <s v="Quentin Tarantino"/>
    <s v="Quentin Tarantino"/>
    <n v="16000"/>
    <x v="370"/>
    <x v="70"/>
    <n v="19000"/>
    <x v="18"/>
    <n v="173"/>
    <n v="99"/>
    <x v="366"/>
    <x v="36"/>
  </r>
  <r>
    <x v="383"/>
    <x v="369"/>
    <s v="Color"/>
    <x v="7"/>
    <x v="0"/>
    <x v="3"/>
    <x v="6"/>
    <s v="Michael J. Pollard"/>
    <s v="Tony Maylam"/>
    <n v="206"/>
    <x v="371"/>
    <x v="46"/>
    <n v="0"/>
    <x v="24"/>
    <n v="39"/>
    <n v="96"/>
    <x v="367"/>
    <x v="41"/>
  </r>
  <r>
    <x v="384"/>
    <x v="370"/>
    <s v="Color"/>
    <x v="7"/>
    <x v="0"/>
    <x v="0"/>
    <x v="6"/>
    <s v="Bill Cobbs"/>
    <s v="Mick Jackson"/>
    <n v="970"/>
    <x v="372"/>
    <x v="110"/>
    <n v="0"/>
    <x v="26"/>
    <n v="48"/>
    <n v="129"/>
    <x v="368"/>
    <x v="43"/>
  </r>
  <r>
    <x v="385"/>
    <x v="371"/>
    <s v="Color"/>
    <x v="0"/>
    <x v="0"/>
    <x v="3"/>
    <x v="6"/>
    <s v="Jim Broadbent"/>
    <s v="Neil Jordan"/>
    <n v="1000"/>
    <x v="373"/>
    <x v="118"/>
    <n v="0"/>
    <x v="17"/>
    <n v="63"/>
    <n v="112"/>
    <x v="369"/>
    <x v="13"/>
  </r>
  <r>
    <x v="386"/>
    <x v="372"/>
    <s v="Color"/>
    <x v="7"/>
    <x v="0"/>
    <x v="0"/>
    <x v="6"/>
    <s v="Wes Studi"/>
    <s v="Michael Mann"/>
    <n v="855"/>
    <x v="374"/>
    <x v="0"/>
    <n v="0"/>
    <x v="4"/>
    <n v="89"/>
    <n v="117"/>
    <x v="370"/>
    <x v="87"/>
  </r>
  <r>
    <x v="387"/>
    <x v="373"/>
    <s v="Color"/>
    <x v="8"/>
    <x v="0"/>
    <x v="3"/>
    <x v="6"/>
    <s v="Jeff Fahey"/>
    <s v="Brett Leonard"/>
    <n v="535"/>
    <x v="375"/>
    <x v="121"/>
    <n v="0"/>
    <x v="39"/>
    <n v="48"/>
    <n v="140"/>
    <x v="371"/>
    <x v="39"/>
  </r>
  <r>
    <x v="388"/>
    <x v="373"/>
    <s v="Color"/>
    <x v="3"/>
    <x v="0"/>
    <x v="0"/>
    <x v="5"/>
    <s v="Lane Smith"/>
    <s v="Stephen Herek"/>
    <n v="633"/>
    <x v="376"/>
    <x v="111"/>
    <n v="0"/>
    <x v="34"/>
    <n v="22"/>
    <n v="100"/>
    <x v="372"/>
    <x v="39"/>
  </r>
  <r>
    <x v="389"/>
    <x v="374"/>
    <s v="Color"/>
    <x v="3"/>
    <x v="0"/>
    <x v="0"/>
    <x v="4"/>
    <s v="Steven Mackintosh"/>
    <s v="Brian Henson"/>
    <n v="227"/>
    <x v="377"/>
    <x v="136"/>
    <n v="0"/>
    <x v="3"/>
    <n v="75"/>
    <n v="89"/>
    <x v="373"/>
    <x v="38"/>
  </r>
  <r>
    <x v="390"/>
    <x v="375"/>
    <s v="Color"/>
    <x v="1"/>
    <x v="0"/>
    <x v="0"/>
    <x v="6"/>
    <s v="Clint Eastwood"/>
    <s v="Clint Eastwood"/>
    <n v="16000"/>
    <x v="378"/>
    <x v="70"/>
    <n v="10000"/>
    <x v="1"/>
    <n v="131"/>
    <n v="131"/>
    <x v="374"/>
    <x v="137"/>
  </r>
  <r>
    <x v="391"/>
    <x v="376"/>
    <s v="Color"/>
    <x v="3"/>
    <x v="0"/>
    <x v="0"/>
    <x v="7"/>
    <s v="Tia Carrere"/>
    <s v="Penelope Spheeris"/>
    <n v="1000"/>
    <x v="379"/>
    <x v="137"/>
    <n v="0"/>
    <x v="11"/>
    <n v="61"/>
    <n v="94"/>
    <x v="375"/>
    <x v="33"/>
  </r>
  <r>
    <x v="392"/>
    <x v="377"/>
    <s v="Color"/>
    <x v="5"/>
    <x v="0"/>
    <x v="0"/>
    <x v="5"/>
    <s v="Alanna Ubach"/>
    <s v="Rob Bowman"/>
    <n v="584"/>
    <x v="380"/>
    <x v="138"/>
    <n v="0"/>
    <x v="24"/>
    <n v="9"/>
    <n v="91"/>
    <x v="376"/>
    <x v="10"/>
  </r>
  <r>
    <x v="393"/>
    <x v="378"/>
    <s v="Color"/>
    <x v="5"/>
    <x v="0"/>
    <x v="0"/>
    <x v="6"/>
    <s v="Illeana Douglas"/>
    <s v="Frank Marshall"/>
    <n v="344"/>
    <x v="381"/>
    <x v="94"/>
    <n v="0"/>
    <x v="10"/>
    <n v="43"/>
    <n v="120"/>
    <x v="377"/>
    <x v="114"/>
  </r>
  <r>
    <x v="394"/>
    <x v="379"/>
    <s v="Color"/>
    <x v="0"/>
    <x v="0"/>
    <x v="0"/>
    <x v="6"/>
    <s v="Delroy Lindo"/>
    <s v="Taylor Hackford"/>
    <n v="848"/>
    <x v="382"/>
    <x v="139"/>
    <n v="6000"/>
    <x v="19"/>
    <n v="12"/>
    <n v="330"/>
    <x v="378"/>
    <x v="64"/>
  </r>
  <r>
    <x v="395"/>
    <x v="380"/>
    <s v="Color"/>
    <x v="7"/>
    <x v="0"/>
    <x v="0"/>
    <x v="6"/>
    <s v="Sylvester Stallone"/>
    <s v="Renny Harlin"/>
    <n v="13000"/>
    <x v="383"/>
    <x v="99"/>
    <n v="0"/>
    <x v="34"/>
    <n v="74"/>
    <n v="124"/>
    <x v="379"/>
    <x v="123"/>
  </r>
  <r>
    <x v="396"/>
    <x v="381"/>
    <s v="Black and White"/>
    <x v="5"/>
    <x v="0"/>
    <x v="0"/>
    <x v="5"/>
    <s v="Doug E. Doug"/>
    <s v="Jon Turteltaub"/>
    <n v="953"/>
    <x v="384"/>
    <x v="140"/>
    <n v="0"/>
    <x v="9"/>
    <n v="39"/>
    <n v="98"/>
    <x v="380"/>
    <x v="24"/>
  </r>
  <r>
    <x v="397"/>
    <x v="382"/>
    <s v="Color"/>
    <x v="3"/>
    <x v="0"/>
    <x v="0"/>
    <x v="6"/>
    <s v="Milla Jovovich"/>
    <s v="Richard Linklater"/>
    <n v="14000"/>
    <x v="385"/>
    <x v="0"/>
    <n v="10000"/>
    <x v="3"/>
    <n v="152"/>
    <n v="102"/>
    <x v="381"/>
    <x v="96"/>
  </r>
  <r>
    <x v="398"/>
    <x v="383"/>
    <s v="Color"/>
    <x v="7"/>
    <x v="0"/>
    <x v="0"/>
    <x v="6"/>
    <s v="Burt Young"/>
    <s v="Jon Hess"/>
    <n v="683"/>
    <x v="386"/>
    <x v="141"/>
    <n v="107"/>
    <x v="52"/>
    <n v="19"/>
    <n v="87"/>
    <x v="382"/>
    <x v="20"/>
  </r>
  <r>
    <x v="399"/>
    <x v="384"/>
    <s v="Color"/>
    <x v="1"/>
    <x v="0"/>
    <x v="0"/>
    <x v="5"/>
    <s v="Tom Berenger"/>
    <s v="Ron Maxwell"/>
    <n v="854"/>
    <x v="387"/>
    <x v="142"/>
    <n v="0"/>
    <x v="3"/>
    <n v="22"/>
    <n v="271"/>
    <x v="383"/>
    <x v="43"/>
  </r>
  <r>
    <x v="400"/>
    <x v="385"/>
    <s v="Color"/>
    <x v="3"/>
    <x v="0"/>
    <x v="0"/>
    <x v="5"/>
    <s v="Bill Murray"/>
    <s v="Harold Ramis"/>
    <n v="13000"/>
    <x v="388"/>
    <x v="44"/>
    <n v="38000"/>
    <x v="7"/>
    <n v="147"/>
    <n v="101"/>
    <x v="384"/>
    <x v="138"/>
  </r>
  <r>
    <x v="401"/>
    <x v="386"/>
    <s v="Color"/>
    <x v="3"/>
    <x v="0"/>
    <x v="0"/>
    <x v="5"/>
    <s v="Vinessa Shaw"/>
    <s v="Kenny Ortega"/>
    <n v="580"/>
    <x v="389"/>
    <x v="143"/>
    <n v="16000"/>
    <x v="12"/>
    <n v="36"/>
    <n v="96"/>
    <x v="385"/>
    <x v="74"/>
  </r>
  <r>
    <x v="402"/>
    <x v="387"/>
    <s v="Color"/>
    <x v="12"/>
    <x v="0"/>
    <x v="0"/>
    <x v="6"/>
    <s v="Kane Hodder"/>
    <s v="Adam Marcus"/>
    <n v="935"/>
    <x v="353"/>
    <x v="144"/>
    <n v="949"/>
    <x v="54"/>
    <n v="112"/>
    <n v="91"/>
    <x v="386"/>
    <x v="79"/>
  </r>
  <r>
    <x v="403"/>
    <x v="388"/>
    <s v="Color"/>
    <x v="5"/>
    <x v="0"/>
    <x v="0"/>
    <x v="7"/>
    <s v="Wayne Knight"/>
    <s v="Steven Spielberg"/>
    <n v="967"/>
    <x v="390"/>
    <x v="40"/>
    <n v="19000"/>
    <x v="7"/>
    <n v="308"/>
    <n v="127"/>
    <x v="387"/>
    <x v="113"/>
  </r>
  <r>
    <x v="404"/>
    <x v="389"/>
    <s v="Color"/>
    <x v="0"/>
    <x v="0"/>
    <x v="5"/>
    <x v="6"/>
    <s v="Eric Stoltz"/>
    <s v="Roger Avary"/>
    <n v="902"/>
    <x v="391"/>
    <x v="145"/>
    <n v="853"/>
    <x v="31"/>
    <n v="37"/>
    <n v="99"/>
    <x v="388"/>
    <x v="5"/>
  </r>
  <r>
    <x v="405"/>
    <x v="390"/>
    <s v="Color"/>
    <x v="7"/>
    <x v="0"/>
    <x v="0"/>
    <x v="7"/>
    <s v="F. Murray Abraham"/>
    <s v="John McTiernan"/>
    <n v="670"/>
    <x v="392"/>
    <x v="98"/>
    <n v="0"/>
    <x v="24"/>
    <n v="80"/>
    <n v="130"/>
    <x v="389"/>
    <x v="123"/>
  </r>
  <r>
    <x v="406"/>
    <x v="391"/>
    <s v="Color"/>
    <x v="3"/>
    <x v="4"/>
    <x v="5"/>
    <x v="6"/>
    <s v="Christian Clavier"/>
    <s v="Jean-Marie PoirÃ©"/>
    <n v="106"/>
    <x v="393"/>
    <x v="45"/>
    <n v="0"/>
    <x v="11"/>
    <n v="16"/>
    <n v="107"/>
    <x v="390"/>
    <x v="124"/>
  </r>
  <r>
    <x v="407"/>
    <x v="392"/>
    <s v="Color"/>
    <x v="7"/>
    <x v="0"/>
    <x v="0"/>
    <x v="7"/>
    <s v="Jon Lovitz"/>
    <s v="Gene Quintano"/>
    <n v="11000"/>
    <x v="394"/>
    <x v="0"/>
    <n v="0"/>
    <x v="26"/>
    <n v="19"/>
    <n v="84"/>
    <x v="391"/>
    <x v="34"/>
  </r>
  <r>
    <x v="408"/>
    <x v="393"/>
    <s v="Color"/>
    <x v="1"/>
    <x v="2"/>
    <x v="2"/>
    <x v="12"/>
    <s v="Tatsuo Matsumura"/>
    <s v="Akira Kurosawa"/>
    <n v="15"/>
    <x v="395"/>
    <x v="0"/>
    <n v="355"/>
    <x v="8"/>
    <n v="25"/>
    <n v="134"/>
    <x v="392"/>
    <x v="139"/>
  </r>
  <r>
    <x v="409"/>
    <x v="394"/>
    <s v="Color"/>
    <x v="0"/>
    <x v="0"/>
    <x v="0"/>
    <x v="6"/>
    <s v="Jada Pinkett Smith"/>
    <s v="Albert Hughes"/>
    <n v="851"/>
    <x v="396"/>
    <x v="146"/>
    <n v="0"/>
    <x v="8"/>
    <n v="28"/>
    <n v="97"/>
    <x v="393"/>
    <x v="66"/>
  </r>
  <r>
    <x v="410"/>
    <x v="395"/>
    <s v="Color"/>
    <x v="3"/>
    <x v="0"/>
    <x v="0"/>
    <x v="7"/>
    <s v="Robin Williams"/>
    <s v="Chris Columbus"/>
    <n v="49000"/>
    <x v="397"/>
    <x v="0"/>
    <n v="0"/>
    <x v="9"/>
    <n v="57"/>
    <n v="125"/>
    <x v="394"/>
    <x v="43"/>
  </r>
  <r>
    <x v="411"/>
    <x v="396"/>
    <s v="Color"/>
    <x v="3"/>
    <x v="0"/>
    <x v="3"/>
    <x v="7"/>
    <s v="Keanu Reeves"/>
    <s v="Kenneth Branagh"/>
    <n v="18000"/>
    <x v="398"/>
    <x v="0"/>
    <n v="0"/>
    <x v="28"/>
    <n v="41"/>
    <n v="111"/>
    <x v="395"/>
    <x v="11"/>
  </r>
  <r>
    <x v="412"/>
    <x v="397"/>
    <s v="Color"/>
    <x v="7"/>
    <x v="0"/>
    <x v="0"/>
    <x v="6"/>
    <s v="Kieran Culkin"/>
    <s v="Robert Harmon"/>
    <n v="1000"/>
    <x v="399"/>
    <x v="6"/>
    <n v="466"/>
    <x v="25"/>
    <n v="25"/>
    <n v="94"/>
    <x v="396"/>
    <x v="24"/>
  </r>
  <r>
    <x v="413"/>
    <x v="398"/>
    <s v="Color"/>
    <x v="7"/>
    <x v="0"/>
    <x v="0"/>
    <x v="7"/>
    <s v="Antoni Corone"/>
    <s v="Sheldon Lettich"/>
    <n v="97"/>
    <x v="400"/>
    <x v="42"/>
    <n v="0"/>
    <x v="12"/>
    <n v="17"/>
    <n v="99"/>
    <x v="397"/>
    <x v="1"/>
  </r>
  <r>
    <x v="414"/>
    <x v="399"/>
    <s v="Color"/>
    <x v="1"/>
    <x v="0"/>
    <x v="0"/>
    <x v="7"/>
    <s v="Denzel Washington"/>
    <s v="Jonathan Demme"/>
    <n v="18000"/>
    <x v="401"/>
    <x v="130"/>
    <n v="0"/>
    <x v="3"/>
    <n v="68"/>
    <n v="125"/>
    <x v="398"/>
    <x v="56"/>
  </r>
  <r>
    <x v="415"/>
    <x v="400"/>
    <s v="Color"/>
    <x v="1"/>
    <x v="0"/>
    <x v="0"/>
    <x v="6"/>
    <s v="Janet Jackson"/>
    <s v="John Singleton"/>
    <n v="592"/>
    <x v="402"/>
    <x v="11"/>
    <n v="0"/>
    <x v="30"/>
    <n v="12"/>
    <n v="109"/>
    <x v="399"/>
    <x v="58"/>
  </r>
  <r>
    <x v="416"/>
    <x v="401"/>
    <s v="Color"/>
    <x v="7"/>
    <x v="0"/>
    <x v="0"/>
    <x v="7"/>
    <s v="CCH Pounder"/>
    <s v="Fred Dekker"/>
    <n v="1000"/>
    <x v="403"/>
    <x v="147"/>
    <n v="716"/>
    <x v="55"/>
    <n v="75"/>
    <n v="104"/>
    <x v="400"/>
    <x v="140"/>
  </r>
  <r>
    <x v="417"/>
    <x v="402"/>
    <s v="Color"/>
    <x v="7"/>
    <x v="0"/>
    <x v="3"/>
    <x v="6"/>
    <s v="Gary Oldman"/>
    <s v="Peter Medak"/>
    <n v="10000"/>
    <x v="404"/>
    <x v="17"/>
    <n v="561"/>
    <x v="21"/>
    <n v="30"/>
    <n v="100"/>
    <x v="401"/>
    <x v="118"/>
  </r>
  <r>
    <x v="418"/>
    <x v="403"/>
    <s v="Color"/>
    <x v="1"/>
    <x v="0"/>
    <x v="0"/>
    <x v="6"/>
    <s v="Allison Dean"/>
    <s v="Victor Nunez"/>
    <n v="159"/>
    <x v="405"/>
    <x v="115"/>
    <n v="81"/>
    <x v="23"/>
    <n v="11"/>
    <n v="114"/>
    <x v="402"/>
    <x v="141"/>
  </r>
  <r>
    <x v="419"/>
    <x v="404"/>
    <s v="Black and White"/>
    <x v="6"/>
    <x v="0"/>
    <x v="0"/>
    <x v="6"/>
    <s v="Liam Neeson"/>
    <s v="Steven Spielberg"/>
    <n v="14000"/>
    <x v="406"/>
    <x v="40"/>
    <n v="41000"/>
    <x v="22"/>
    <n v="174"/>
    <n v="185"/>
    <x v="403"/>
    <x v="82"/>
  </r>
  <r>
    <x v="420"/>
    <x v="405"/>
    <s v="Color"/>
    <x v="6"/>
    <x v="0"/>
    <x v="3"/>
    <x v="5"/>
    <s v="Anthony Hopkins"/>
    <s v="Richard Attenborough"/>
    <n v="12000"/>
    <x v="407"/>
    <x v="0"/>
    <n v="2000"/>
    <x v="28"/>
    <n v="23"/>
    <n v="115"/>
    <x v="404"/>
    <x v="82"/>
  </r>
  <r>
    <x v="421"/>
    <x v="406"/>
    <s v="Black and White"/>
    <x v="1"/>
    <x v="0"/>
    <x v="0"/>
    <x v="6"/>
    <s v="Khandi Alexander"/>
    <s v="Leon Ichaso"/>
    <n v="556"/>
    <x v="408"/>
    <x v="55"/>
    <n v="331"/>
    <x v="30"/>
    <n v="14"/>
    <n v="123"/>
    <x v="405"/>
    <x v="39"/>
  </r>
  <r>
    <x v="422"/>
    <x v="407"/>
    <s v="Color"/>
    <x v="5"/>
    <x v="0"/>
    <x v="3"/>
    <x v="5"/>
    <s v="Bob Hoskins"/>
    <s v="Annabel Jankel"/>
    <n v="5000"/>
    <x v="409"/>
    <x v="55"/>
    <n v="0"/>
    <x v="56"/>
    <n v="36"/>
    <n v="104"/>
    <x v="406"/>
    <x v="142"/>
  </r>
  <r>
    <x v="423"/>
    <x v="408"/>
    <s v="Color"/>
    <x v="7"/>
    <x v="0"/>
    <x v="0"/>
    <x v="5"/>
    <s v="Paige Turco"/>
    <s v="Stuart Gillard"/>
    <n v="533"/>
    <x v="410"/>
    <x v="45"/>
    <n v="1000"/>
    <x v="0"/>
    <n v="60"/>
    <n v="96"/>
    <x v="407"/>
    <x v="29"/>
  </r>
  <r>
    <x v="424"/>
    <x v="409"/>
    <s v="Color"/>
    <x v="5"/>
    <x v="0"/>
    <x v="0"/>
    <x v="5"/>
    <s v="Curtis Armstrong"/>
    <s v="Stephen Sommers"/>
    <n v="876"/>
    <x v="411"/>
    <x v="148"/>
    <n v="391"/>
    <x v="24"/>
    <n v="14"/>
    <n v="108"/>
    <x v="408"/>
    <x v="67"/>
  </r>
  <r>
    <x v="425"/>
    <x v="410"/>
    <s v="Color"/>
    <x v="1"/>
    <x v="0"/>
    <x v="0"/>
    <x v="5"/>
    <s v="Richard E. Grant"/>
    <s v="Martin Scorsese"/>
    <n v="554"/>
    <x v="412"/>
    <x v="37"/>
    <n v="0"/>
    <x v="23"/>
    <n v="56"/>
    <n v="139"/>
    <x v="21"/>
    <x v="88"/>
  </r>
  <r>
    <x v="426"/>
    <x v="411"/>
    <s v="Color"/>
    <x v="1"/>
    <x v="0"/>
    <x v="0"/>
    <x v="6"/>
    <s v="Tom Cruise"/>
    <s v="Sydney Pollack"/>
    <n v="10000"/>
    <x v="413"/>
    <x v="74"/>
    <n v="0"/>
    <x v="13"/>
    <n v="56"/>
    <n v="154"/>
    <x v="409"/>
    <x v="142"/>
  </r>
  <r>
    <x v="427"/>
    <x v="382"/>
    <s v="Color"/>
    <x v="7"/>
    <x v="0"/>
    <x v="0"/>
    <x v="7"/>
    <s v="Harrison Ford"/>
    <s v="Andrew Davis"/>
    <n v="11000"/>
    <x v="414"/>
    <x v="149"/>
    <n v="0"/>
    <x v="4"/>
    <n v="119"/>
    <n v="130"/>
    <x v="410"/>
    <x v="68"/>
  </r>
  <r>
    <x v="428"/>
    <x v="412"/>
    <s v="Color"/>
    <x v="14"/>
    <x v="0"/>
    <x v="0"/>
    <x v="4"/>
    <s v="Darci Kistler"/>
    <s v="Emile Ardolino"/>
    <n v="2"/>
    <x v="415"/>
    <x v="100"/>
    <n v="238"/>
    <x v="32"/>
    <n v="10"/>
    <n v="92"/>
    <x v="411"/>
    <x v="93"/>
  </r>
  <r>
    <x v="429"/>
    <x v="413"/>
    <s v="Color"/>
    <x v="0"/>
    <x v="0"/>
    <x v="0"/>
    <x v="7"/>
    <s v="Denzel Washington"/>
    <s v="Alan J. Pakula"/>
    <n v="18000"/>
    <x v="416"/>
    <x v="85"/>
    <n v="0"/>
    <x v="31"/>
    <n v="43"/>
    <n v="141"/>
    <x v="412"/>
    <x v="136"/>
  </r>
  <r>
    <x v="430"/>
    <x v="414"/>
    <s v="Color"/>
    <x v="1"/>
    <x v="0"/>
    <x v="11"/>
    <x v="6"/>
    <s v="Holly Hunter"/>
    <s v="Jane Campion"/>
    <n v="1000"/>
    <x v="417"/>
    <x v="150"/>
    <n v="0"/>
    <x v="16"/>
    <n v="83"/>
    <n v="121"/>
    <x v="413"/>
    <x v="41"/>
  </r>
  <r>
    <x v="431"/>
    <x v="415"/>
    <s v="Color"/>
    <x v="7"/>
    <x v="0"/>
    <x v="3"/>
    <x v="4"/>
    <s v="Donald Pleasence"/>
    <s v="Richard Williams"/>
    <n v="742"/>
    <x v="418"/>
    <x v="144"/>
    <n v="408"/>
    <x v="23"/>
    <n v="10"/>
    <n v="80"/>
    <x v="414"/>
    <x v="74"/>
  </r>
  <r>
    <x v="432"/>
    <x v="416"/>
    <s v="Color"/>
    <x v="1"/>
    <x v="0"/>
    <x v="3"/>
    <x v="5"/>
    <s v="Anthony Hopkins"/>
    <s v="James Ivory"/>
    <n v="12000"/>
    <x v="419"/>
    <x v="77"/>
    <n v="0"/>
    <x v="20"/>
    <n v="58"/>
    <n v="134"/>
    <x v="415"/>
    <x v="118"/>
  </r>
  <r>
    <x v="433"/>
    <x v="417"/>
    <s v="Color"/>
    <x v="7"/>
    <x v="0"/>
    <x v="0"/>
    <x v="6"/>
    <s v="Michael Biehn"/>
    <s v="George P. Cosmatos"/>
    <n v="2000"/>
    <x v="420"/>
    <x v="87"/>
    <n v="11000"/>
    <x v="4"/>
    <n v="84"/>
    <n v="134"/>
    <x v="416"/>
    <x v="43"/>
  </r>
  <r>
    <x v="434"/>
    <x v="418"/>
    <s v="Color"/>
    <x v="7"/>
    <x v="0"/>
    <x v="0"/>
    <x v="6"/>
    <s v="Brad Pitt"/>
    <s v="Tony Scott"/>
    <n v="11000"/>
    <x v="421"/>
    <x v="84"/>
    <n v="15000"/>
    <x v="19"/>
    <n v="122"/>
    <n v="121"/>
    <x v="417"/>
    <x v="51"/>
  </r>
  <r>
    <x v="435"/>
    <x v="419"/>
    <s v="Color"/>
    <x v="12"/>
    <x v="0"/>
    <x v="0"/>
    <x v="6"/>
    <s v="Julian Sands"/>
    <s v="Anthony Hickox"/>
    <n v="687"/>
    <x v="422"/>
    <x v="151"/>
    <n v="217"/>
    <x v="46"/>
    <n v="22"/>
    <n v="98"/>
    <x v="418"/>
    <x v="20"/>
  </r>
  <r>
    <x v="436"/>
    <x v="420"/>
    <s v="Color"/>
    <x v="1"/>
    <x v="0"/>
    <x v="0"/>
    <x v="7"/>
    <s v="Johnny Depp"/>
    <s v="Lasse HallstrÃ¶m"/>
    <n v="40000"/>
    <x v="423"/>
    <x v="152"/>
    <n v="14000"/>
    <x v="4"/>
    <n v="80"/>
    <n v="118"/>
    <x v="419"/>
    <x v="31"/>
  </r>
  <r>
    <x v="437"/>
    <x v="421"/>
    <s v="Color"/>
    <x v="7"/>
    <x v="0"/>
    <x v="0"/>
    <x v="5"/>
    <s v="Victor Wong"/>
    <s v="Charles T. Kanganis"/>
    <n v="400"/>
    <x v="424"/>
    <x v="144"/>
    <n v="444"/>
    <x v="54"/>
    <n v="5"/>
    <n v="93"/>
    <x v="420"/>
    <x v="33"/>
  </r>
  <r>
    <x v="438"/>
    <x v="422"/>
    <s v="Color"/>
    <x v="7"/>
    <x v="0"/>
    <x v="0"/>
    <x v="6"/>
    <s v="Jada Pinkett Smith"/>
    <s v="Keenen Ivory Wayans"/>
    <n v="851"/>
    <x v="425"/>
    <x v="153"/>
    <n v="368"/>
    <x v="42"/>
    <n v="8"/>
    <n v="100"/>
    <x v="421"/>
    <x v="39"/>
  </r>
  <r>
    <x v="439"/>
    <x v="423"/>
    <s v="Color"/>
    <x v="3"/>
    <x v="0"/>
    <x v="0"/>
    <x v="7"/>
    <s v="Sean Young"/>
    <s v="Tom Shadyac"/>
    <n v="759"/>
    <x v="426"/>
    <x v="154"/>
    <n v="0"/>
    <x v="9"/>
    <n v="61"/>
    <n v="78"/>
    <x v="422"/>
    <x v="38"/>
  </r>
  <r>
    <x v="440"/>
    <x v="424"/>
    <s v="Color"/>
    <x v="5"/>
    <x v="0"/>
    <x v="0"/>
    <x v="5"/>
    <s v="Joe Mantegna"/>
    <s v="Patrick Read Johnson"/>
    <n v="1000"/>
    <x v="427"/>
    <x v="121"/>
    <n v="0"/>
    <x v="30"/>
    <n v="22"/>
    <n v="99"/>
    <x v="423"/>
    <x v="124"/>
  </r>
  <r>
    <x v="441"/>
    <x v="425"/>
    <s v="Color"/>
    <x v="7"/>
    <x v="0"/>
    <x v="0"/>
    <x v="6"/>
    <s v="Louis Lombardi"/>
    <s v="John Landis"/>
    <n v="437"/>
    <x v="428"/>
    <x v="47"/>
    <n v="669"/>
    <x v="25"/>
    <n v="36"/>
    <n v="104"/>
    <x v="424"/>
    <x v="60"/>
  </r>
  <r>
    <x v="442"/>
    <x v="426"/>
    <s v="Color"/>
    <x v="3"/>
    <x v="0"/>
    <x v="0"/>
    <x v="6"/>
    <s v="Jim Broadbent"/>
    <s v="Woody Allen"/>
    <n v="1000"/>
    <x v="429"/>
    <x v="44"/>
    <n v="979"/>
    <x v="8"/>
    <n v="67"/>
    <n v="98"/>
    <x v="425"/>
    <x v="33"/>
  </r>
  <r>
    <x v="443"/>
    <x v="427"/>
    <s v="Color"/>
    <x v="7"/>
    <x v="0"/>
    <x v="0"/>
    <x v="7"/>
    <s v="Harrison Ford"/>
    <s v="Phillip Noyce"/>
    <n v="11000"/>
    <x v="430"/>
    <x v="20"/>
    <n v="0"/>
    <x v="9"/>
    <n v="42"/>
    <n v="141"/>
    <x v="426"/>
    <x v="143"/>
  </r>
  <r>
    <x v="444"/>
    <x v="428"/>
    <s v="Black and White"/>
    <x v="3"/>
    <x v="0"/>
    <x v="0"/>
    <x v="6"/>
    <s v="Jason Mewes"/>
    <s v="Kevin Smith"/>
    <n v="898"/>
    <x v="431"/>
    <x v="0"/>
    <n v="0"/>
    <x v="4"/>
    <n v="136"/>
    <n v="102"/>
    <x v="427"/>
    <x v="144"/>
  </r>
  <r>
    <x v="445"/>
    <x v="429"/>
    <s v="Color"/>
    <x v="3"/>
    <x v="0"/>
    <x v="0"/>
    <x v="7"/>
    <s v="Alfre Woodard"/>
    <s v="Spike Lee"/>
    <n v="1000"/>
    <x v="432"/>
    <x v="0"/>
    <n v="905"/>
    <x v="9"/>
    <n v="25"/>
    <n v="115"/>
    <x v="428"/>
    <x v="58"/>
  </r>
  <r>
    <x v="446"/>
    <x v="422"/>
    <s v="Color"/>
    <x v="1"/>
    <x v="0"/>
    <x v="0"/>
    <x v="6"/>
    <s v="Demi Moore"/>
    <s v="Barry Levinson"/>
    <n v="2000"/>
    <x v="433"/>
    <x v="69"/>
    <n v="0"/>
    <x v="44"/>
    <n v="55"/>
    <n v="128"/>
    <x v="429"/>
    <x v="60"/>
  </r>
  <r>
    <x v="447"/>
    <x v="430"/>
    <s v="Color"/>
    <x v="3"/>
    <x v="0"/>
    <x v="0"/>
    <x v="7"/>
    <s v="Johnny Depp"/>
    <s v="Jeremy Leven"/>
    <n v="40000"/>
    <x v="434"/>
    <x v="73"/>
    <n v="0"/>
    <x v="13"/>
    <n v="44"/>
    <n v="97"/>
    <x v="430"/>
    <x v="43"/>
  </r>
  <r>
    <x v="448"/>
    <x v="431"/>
    <s v="Color"/>
    <x v="3"/>
    <x v="0"/>
    <x v="0"/>
    <x v="7"/>
    <s v="Lauren Holly"/>
    <s v="Peter Farrelly"/>
    <n v="879"/>
    <x v="435"/>
    <x v="155"/>
    <n v="0"/>
    <x v="17"/>
    <n v="84"/>
    <n v="113"/>
    <x v="431"/>
    <x v="81"/>
  </r>
  <r>
    <x v="449"/>
    <x v="432"/>
    <s v="Black and White"/>
    <x v="6"/>
    <x v="0"/>
    <x v="0"/>
    <x v="6"/>
    <s v="Johnny Depp"/>
    <s v="Tim Burton"/>
    <n v="40000"/>
    <x v="436"/>
    <x v="16"/>
    <n v="0"/>
    <x v="20"/>
    <n v="148"/>
    <n v="127"/>
    <x v="432"/>
    <x v="69"/>
  </r>
  <r>
    <x v="450"/>
    <x v="433"/>
    <s v="Color"/>
    <x v="1"/>
    <x v="0"/>
    <x v="9"/>
    <x v="6"/>
    <s v="Bruce Greenwood"/>
    <s v="Atom Egoyan"/>
    <n v="991"/>
    <x v="437"/>
    <x v="156"/>
    <n v="619"/>
    <x v="23"/>
    <n v="53"/>
    <n v="103"/>
    <x v="433"/>
    <x v="6"/>
  </r>
  <r>
    <x v="451"/>
    <x v="434"/>
    <s v="Black and White"/>
    <x v="3"/>
    <x v="0"/>
    <x v="0"/>
    <x v="7"/>
    <s v="Tom Hanks"/>
    <s v="Robert Zemeckis"/>
    <n v="15000"/>
    <x v="438"/>
    <x v="0"/>
    <n v="59000"/>
    <x v="37"/>
    <n v="149"/>
    <n v="142"/>
    <x v="434"/>
    <x v="60"/>
  </r>
  <r>
    <x v="452"/>
    <x v="435"/>
    <s v="Color"/>
    <x v="3"/>
    <x v="0"/>
    <x v="3"/>
    <x v="6"/>
    <s v="Kristin Scott Thomas"/>
    <s v="Mike Newell"/>
    <n v="1000"/>
    <x v="7"/>
    <x v="157"/>
    <n v="0"/>
    <x v="10"/>
    <n v="84"/>
    <n v="117"/>
    <x v="435"/>
    <x v="89"/>
  </r>
  <r>
    <x v="453"/>
    <x v="436"/>
    <s v="Color"/>
    <x v="6"/>
    <x v="0"/>
    <x v="11"/>
    <x v="6"/>
    <s v="Kate Winslet"/>
    <s v="Peter Jackson"/>
    <n v="14000"/>
    <x v="254"/>
    <x v="0"/>
    <n v="0"/>
    <x v="28"/>
    <n v="93"/>
    <n v="108"/>
    <x v="436"/>
    <x v="18"/>
  </r>
  <r>
    <x v="454"/>
    <x v="437"/>
    <s v="Color"/>
    <x v="7"/>
    <x v="0"/>
    <x v="9"/>
    <x v="7"/>
    <s v="Christopher Lambert"/>
    <s v="Andrew Morahan"/>
    <n v="1000"/>
    <x v="439"/>
    <x v="55"/>
    <n v="319"/>
    <x v="54"/>
    <n v="32"/>
    <n v="99"/>
    <x v="437"/>
    <x v="56"/>
  </r>
  <r>
    <x v="455"/>
    <x v="438"/>
    <s v="Color"/>
    <x v="10"/>
    <x v="0"/>
    <x v="0"/>
    <x v="7"/>
    <s v="William Gates"/>
    <s v="Steve James"/>
    <n v="7"/>
    <x v="440"/>
    <x v="42"/>
    <n v="0"/>
    <x v="1"/>
    <n v="53"/>
    <n v="170"/>
    <x v="438"/>
    <x v="145"/>
  </r>
  <r>
    <x v="456"/>
    <x v="426"/>
    <s v="Color"/>
    <x v="1"/>
    <x v="0"/>
    <x v="0"/>
    <x v="6"/>
    <s v="Brad Pitt"/>
    <s v="Neil Jordan"/>
    <n v="11000"/>
    <x v="441"/>
    <x v="118"/>
    <n v="11000"/>
    <x v="16"/>
    <n v="120"/>
    <n v="123"/>
    <x v="439"/>
    <x v="121"/>
  </r>
  <r>
    <x v="457"/>
    <x v="439"/>
    <s v="Color"/>
    <x v="1"/>
    <x v="0"/>
    <x v="0"/>
    <x v="6"/>
    <s v="Anthony Hopkins"/>
    <s v="Edward Zwick"/>
    <n v="12000"/>
    <x v="442"/>
    <x v="112"/>
    <n v="11000"/>
    <x v="8"/>
    <n v="57"/>
    <n v="133"/>
    <x v="440"/>
    <x v="88"/>
  </r>
  <r>
    <x v="458"/>
    <x v="433"/>
    <s v="Color"/>
    <x v="1"/>
    <x v="0"/>
    <x v="0"/>
    <x v="5"/>
    <s v="Christian Bale"/>
    <s v="Gillian Armstrong"/>
    <n v="23000"/>
    <x v="443"/>
    <x v="21"/>
    <n v="0"/>
    <x v="17"/>
    <n v="27"/>
    <n v="115"/>
    <x v="441"/>
    <x v="24"/>
  </r>
  <r>
    <x v="459"/>
    <x v="431"/>
    <s v="Color"/>
    <x v="3"/>
    <x v="0"/>
    <x v="0"/>
    <x v="7"/>
    <s v="George Kennedy"/>
    <s v="Peter Segal"/>
    <n v="3000"/>
    <x v="444"/>
    <x v="158"/>
    <n v="1000"/>
    <x v="34"/>
    <n v="43"/>
    <n v="83"/>
    <x v="442"/>
    <x v="88"/>
  </r>
  <r>
    <x v="460"/>
    <x v="440"/>
    <s v="Color"/>
    <x v="12"/>
    <x v="0"/>
    <x v="0"/>
    <x v="6"/>
    <s v="Miko Hughes"/>
    <s v="Wes Craven"/>
    <n v="969"/>
    <x v="445"/>
    <x v="0"/>
    <n v="0"/>
    <x v="34"/>
    <n v="109"/>
    <n v="107"/>
    <x v="443"/>
    <x v="11"/>
  </r>
  <r>
    <x v="461"/>
    <x v="441"/>
    <s v="Color"/>
    <x v="7"/>
    <x v="0"/>
    <x v="0"/>
    <x v="6"/>
    <s v="Mike Starr"/>
    <s v="Steven Seagal"/>
    <n v="854"/>
    <x v="446"/>
    <x v="0"/>
    <n v="812"/>
    <x v="57"/>
    <n v="47"/>
    <n v="101"/>
    <x v="444"/>
    <x v="124"/>
  </r>
  <r>
    <x v="462"/>
    <x v="442"/>
    <s v="Color"/>
    <x v="3"/>
    <x v="0"/>
    <x v="0"/>
    <x v="7"/>
    <s v="Jon Favreau"/>
    <s v="Hart Bochner"/>
    <n v="4000"/>
    <x v="447"/>
    <x v="159"/>
    <n v="0"/>
    <x v="31"/>
    <n v="15"/>
    <n v="79"/>
    <x v="445"/>
    <x v="11"/>
  </r>
  <r>
    <x v="463"/>
    <x v="443"/>
    <s v="Color"/>
    <x v="3"/>
    <x v="0"/>
    <x v="0"/>
    <x v="5"/>
    <s v="Christopher Lee"/>
    <s v="Alan Metter"/>
    <n v="16000"/>
    <x v="448"/>
    <x v="7"/>
    <n v="321"/>
    <x v="58"/>
    <n v="17"/>
    <n v="83"/>
    <x v="446"/>
    <x v="146"/>
  </r>
  <r>
    <x v="464"/>
    <x v="444"/>
    <s v="Color"/>
    <x v="0"/>
    <x v="0"/>
    <x v="0"/>
    <x v="6"/>
    <s v="Bruce Willis"/>
    <s v="Quentin Tarantino"/>
    <n v="13000"/>
    <x v="449"/>
    <x v="70"/>
    <n v="45000"/>
    <x v="22"/>
    <n v="215"/>
    <n v="178"/>
    <x v="447"/>
    <x v="11"/>
  </r>
  <r>
    <x v="465"/>
    <x v="445"/>
    <s v="Color"/>
    <x v="7"/>
    <x v="0"/>
    <x v="0"/>
    <x v="6"/>
    <s v="Esai Morales"/>
    <s v="Kevin Reynolds"/>
    <n v="699"/>
    <x v="450"/>
    <x v="109"/>
    <n v="399"/>
    <x v="34"/>
    <n v="9"/>
    <n v="107"/>
    <x v="448"/>
    <x v="33"/>
  </r>
  <r>
    <x v="466"/>
    <x v="446"/>
    <s v="Color"/>
    <x v="3"/>
    <x v="0"/>
    <x v="0"/>
    <x v="7"/>
    <s v="Ed Begley Jr."/>
    <s v="Penny Marshall"/>
    <n v="783"/>
    <x v="451"/>
    <x v="103"/>
    <n v="680"/>
    <x v="26"/>
    <n v="12"/>
    <n v="128"/>
    <x v="449"/>
    <x v="87"/>
  </r>
  <r>
    <x v="467"/>
    <x v="447"/>
    <s v="Color"/>
    <x v="3"/>
    <x v="0"/>
    <x v="0"/>
    <x v="5"/>
    <s v="Macaulay Culkin"/>
    <s v="Donald Petrie"/>
    <n v="3000"/>
    <x v="452"/>
    <x v="43"/>
    <n v="0"/>
    <x v="33"/>
    <n v="19"/>
    <n v="95"/>
    <x v="450"/>
    <x v="87"/>
  </r>
  <r>
    <x v="468"/>
    <x v="448"/>
    <s v="Color"/>
    <x v="3"/>
    <x v="0"/>
    <x v="0"/>
    <x v="6"/>
    <s v="Kathleen Turner"/>
    <s v="John Waters"/>
    <n v="899"/>
    <x v="453"/>
    <x v="0"/>
    <n v="3000"/>
    <x v="12"/>
    <n v="52"/>
    <n v="95"/>
    <x v="451"/>
    <x v="51"/>
  </r>
  <r>
    <x v="469"/>
    <x v="449"/>
    <s v="Color"/>
    <x v="7"/>
    <x v="0"/>
    <x v="0"/>
    <x v="6"/>
    <s v="Keanu Reeves"/>
    <s v="Jan de Bont"/>
    <n v="18000"/>
    <x v="454"/>
    <x v="36"/>
    <n v="0"/>
    <x v="23"/>
    <n v="114"/>
    <n v="116"/>
    <x v="452"/>
    <x v="43"/>
  </r>
  <r>
    <x v="470"/>
    <x v="421"/>
    <s v="Color"/>
    <x v="7"/>
    <x v="0"/>
    <x v="0"/>
    <x v="5"/>
    <s v="LeVar Burton"/>
    <s v="David Carson"/>
    <n v="1000"/>
    <x v="455"/>
    <x v="144"/>
    <n v="0"/>
    <x v="21"/>
    <n v="98"/>
    <n v="118"/>
    <x v="453"/>
    <x v="64"/>
  </r>
  <r>
    <x v="471"/>
    <x v="450"/>
    <s v="Color"/>
    <x v="7"/>
    <x v="0"/>
    <x v="2"/>
    <x v="7"/>
    <s v="Ming-Na Wen"/>
    <s v="Steven E. de Souza"/>
    <n v="2000"/>
    <x v="456"/>
    <x v="77"/>
    <n v="0"/>
    <x v="53"/>
    <n v="63"/>
    <n v="102"/>
    <x v="454"/>
    <x v="64"/>
  </r>
  <r>
    <x v="472"/>
    <x v="451"/>
    <s v="Color"/>
    <x v="0"/>
    <x v="0"/>
    <x v="0"/>
    <x v="7"/>
    <s v="Bradley Whitford"/>
    <s v="Joel Schumacher"/>
    <n v="821"/>
    <x v="457"/>
    <x v="25"/>
    <n v="1000"/>
    <x v="12"/>
    <n v="39"/>
    <n v="119"/>
    <x v="455"/>
    <x v="136"/>
  </r>
  <r>
    <x v="473"/>
    <x v="448"/>
    <s v="Color"/>
    <x v="7"/>
    <x v="0"/>
    <x v="0"/>
    <x v="6"/>
    <s v="Michael Wincott"/>
    <s v="Alex Proyas"/>
    <n v="720"/>
    <x v="458"/>
    <x v="160"/>
    <n v="15000"/>
    <x v="16"/>
    <n v="118"/>
    <n v="98"/>
    <x v="456"/>
    <x v="108"/>
  </r>
  <r>
    <x v="474"/>
    <x v="452"/>
    <s v="Color"/>
    <x v="3"/>
    <x v="0"/>
    <x v="0"/>
    <x v="5"/>
    <s v="Jonathan Winters"/>
    <s v="Brian Levant"/>
    <n v="924"/>
    <x v="459"/>
    <x v="121"/>
    <n v="0"/>
    <x v="0"/>
    <n v="35"/>
    <n v="91"/>
    <x v="457"/>
    <x v="136"/>
  </r>
  <r>
    <x v="475"/>
    <x v="453"/>
    <s v="Black and White"/>
    <x v="3"/>
    <x v="0"/>
    <x v="3"/>
    <x v="5"/>
    <s v="Jennifer Jason Leigh"/>
    <s v="Joel Coen"/>
    <n v="1000"/>
    <x v="460"/>
    <x v="0"/>
    <n v="0"/>
    <x v="17"/>
    <n v="77"/>
    <n v="111"/>
    <x v="458"/>
    <x v="88"/>
  </r>
  <r>
    <x v="476"/>
    <x v="454"/>
    <s v="Color"/>
    <x v="7"/>
    <x v="6"/>
    <x v="12"/>
    <x v="6"/>
    <s v="Andy Lau"/>
    <s v="Chia-Liang Liu"/>
    <n v="483"/>
    <x v="461"/>
    <x v="121"/>
    <n v="0"/>
    <x v="16"/>
    <n v="77"/>
    <n v="102"/>
    <x v="459"/>
    <x v="6"/>
  </r>
  <r>
    <x v="477"/>
    <x v="455"/>
    <s v="Color"/>
    <x v="5"/>
    <x v="0"/>
    <x v="0"/>
    <x v="4"/>
    <s v="Matthew Broderick"/>
    <s v="Roger Allers"/>
    <n v="2000"/>
    <x v="462"/>
    <x v="13"/>
    <n v="17000"/>
    <x v="15"/>
    <n v="186"/>
    <n v="73"/>
    <x v="460"/>
    <x v="136"/>
  </r>
  <r>
    <x v="478"/>
    <x v="456"/>
    <s v="Color"/>
    <x v="7"/>
    <x v="0"/>
    <x v="0"/>
    <x v="7"/>
    <s v="Peter Greene"/>
    <s v="Chuck Russell"/>
    <n v="789"/>
    <x v="463"/>
    <x v="23"/>
    <n v="0"/>
    <x v="9"/>
    <n v="57"/>
    <n v="114"/>
    <x v="461"/>
    <x v="69"/>
  </r>
  <r>
    <x v="479"/>
    <x v="457"/>
    <s v="Color"/>
    <x v="7"/>
    <x v="0"/>
    <x v="0"/>
    <x v="7"/>
    <s v="Meryl Streep"/>
    <s v="Curtis Hanson"/>
    <n v="11000"/>
    <x v="464"/>
    <x v="161"/>
    <n v="0"/>
    <x v="2"/>
    <n v="42"/>
    <n v="111"/>
    <x v="462"/>
    <x v="136"/>
  </r>
  <r>
    <x v="480"/>
    <x v="458"/>
    <s v="Color"/>
    <x v="3"/>
    <x v="0"/>
    <x v="0"/>
    <x v="5"/>
    <s v="Judge Reinhold"/>
    <s v="John Pasquin"/>
    <n v="901"/>
    <x v="465"/>
    <x v="6"/>
    <n v="0"/>
    <x v="34"/>
    <n v="64"/>
    <n v="97"/>
    <x v="463"/>
    <x v="82"/>
  </r>
  <r>
    <x v="481"/>
    <x v="459"/>
    <s v="Color"/>
    <x v="7"/>
    <x v="0"/>
    <x v="0"/>
    <x v="7"/>
    <s v="Jonathan Winters"/>
    <s v="Russell Mulcahy"/>
    <n v="924"/>
    <x v="466"/>
    <x v="91"/>
    <n v="0"/>
    <x v="44"/>
    <n v="70"/>
    <n v="93"/>
    <x v="464"/>
    <x v="43"/>
  </r>
  <r>
    <x v="482"/>
    <x v="460"/>
    <s v="Color"/>
    <x v="0"/>
    <x v="0"/>
    <x v="0"/>
    <x v="6"/>
    <s v="Morgan Freeman"/>
    <s v="Frank Darabont"/>
    <n v="11000"/>
    <x v="467"/>
    <x v="0"/>
    <n v="108000"/>
    <x v="59"/>
    <n v="199"/>
    <n v="142"/>
    <x v="465"/>
    <x v="43"/>
  </r>
  <r>
    <x v="483"/>
    <x v="461"/>
    <s v="Color"/>
    <x v="7"/>
    <x v="0"/>
    <x v="13"/>
    <x v="6"/>
    <s v="Sylvester Stallone"/>
    <s v="Luis Llosa"/>
    <n v="13000"/>
    <x v="468"/>
    <x v="60"/>
    <n v="0"/>
    <x v="39"/>
    <n v="38"/>
    <n v="110"/>
    <x v="466"/>
    <x v="136"/>
  </r>
  <r>
    <x v="484"/>
    <x v="440"/>
    <s v="Color"/>
    <x v="3"/>
    <x v="0"/>
    <x v="0"/>
    <x v="6"/>
    <s v="Ricky Schroder"/>
    <s v="Floyd Mutrux"/>
    <n v="665"/>
    <x v="469"/>
    <x v="6"/>
    <n v="119"/>
    <x v="34"/>
    <n v="5"/>
    <n v="99"/>
    <x v="467"/>
    <x v="77"/>
  </r>
  <r>
    <x v="485"/>
    <x v="462"/>
    <s v="Color"/>
    <x v="7"/>
    <x v="0"/>
    <x v="9"/>
    <x v="6"/>
    <s v="Mia Sara"/>
    <s v="Peter Hyams"/>
    <n v="664"/>
    <x v="470"/>
    <x v="0"/>
    <n v="0"/>
    <x v="42"/>
    <n v="62"/>
    <n v="99"/>
    <x v="468"/>
    <x v="72"/>
  </r>
  <r>
    <x v="486"/>
    <x v="463"/>
    <s v="Color"/>
    <x v="7"/>
    <x v="0"/>
    <x v="0"/>
    <x v="6"/>
    <s v="Jamie Lee Curtis"/>
    <s v="James Cameron"/>
    <n v="2000"/>
    <x v="471"/>
    <x v="0"/>
    <n v="0"/>
    <x v="23"/>
    <n v="94"/>
    <n v="141"/>
    <x v="469"/>
    <x v="147"/>
  </r>
  <r>
    <x v="487"/>
    <x v="464"/>
    <s v="Color"/>
    <x v="1"/>
    <x v="0"/>
    <x v="0"/>
    <x v="6"/>
    <s v="David Hyde Pierce"/>
    <s v="Mike Nichols"/>
    <n v="443"/>
    <x v="472"/>
    <x v="0"/>
    <n v="0"/>
    <x v="24"/>
    <n v="59"/>
    <n v="125"/>
    <x v="470"/>
    <x v="123"/>
  </r>
  <r>
    <x v="488"/>
    <x v="465"/>
    <s v="Color"/>
    <x v="5"/>
    <x v="0"/>
    <x v="0"/>
    <x v="7"/>
    <s v="Dennis Quaid"/>
    <s v="Lawrence Kasdan"/>
    <n v="2000"/>
    <x v="473"/>
    <x v="88"/>
    <n v="0"/>
    <x v="21"/>
    <n v="40"/>
    <n v="212"/>
    <x v="471"/>
    <x v="113"/>
  </r>
  <r>
    <x v="489"/>
    <x v="466"/>
    <s v="Color"/>
    <x v="5"/>
    <x v="0"/>
    <x v="0"/>
    <x v="7"/>
    <s v="Bruce Spence"/>
    <s v="Steve Oedekerk"/>
    <n v="531"/>
    <x v="474"/>
    <x v="20"/>
    <n v="0"/>
    <x v="2"/>
    <n v="59"/>
    <n v="90"/>
    <x v="472"/>
    <x v="88"/>
  </r>
  <r>
    <x v="490"/>
    <x v="467"/>
    <s v="Color"/>
    <x v="5"/>
    <x v="0"/>
    <x v="0"/>
    <x v="5"/>
    <s v="Tom Hanks"/>
    <s v="Ron Howard"/>
    <n v="15000"/>
    <x v="475"/>
    <x v="83"/>
    <n v="5000"/>
    <x v="16"/>
    <n v="159"/>
    <n v="140"/>
    <x v="473"/>
    <x v="143"/>
  </r>
  <r>
    <x v="491"/>
    <x v="468"/>
    <s v="Black and White"/>
    <x v="7"/>
    <x v="0"/>
    <x v="5"/>
    <x v="6"/>
    <s v="Muse Watson"/>
    <s v="Richard Donner"/>
    <n v="45000"/>
    <x v="476"/>
    <x v="50"/>
    <n v="0"/>
    <x v="2"/>
    <n v="61"/>
    <n v="132"/>
    <x v="474"/>
    <x v="124"/>
  </r>
  <r>
    <x v="492"/>
    <x v="469"/>
    <s v="Color"/>
    <x v="3"/>
    <x v="0"/>
    <x v="8"/>
    <x v="4"/>
    <s v="Miriam Margolyes"/>
    <s v="Chris Noonan"/>
    <n v="405"/>
    <x v="477"/>
    <x v="162"/>
    <n v="5000"/>
    <x v="13"/>
    <n v="79"/>
    <n v="91"/>
    <x v="475"/>
    <x v="88"/>
  </r>
  <r>
    <x v="493"/>
    <x v="470"/>
    <s v="Color"/>
    <x v="7"/>
    <x v="0"/>
    <x v="0"/>
    <x v="6"/>
    <s v="Will Smith"/>
    <s v="Michael Bay"/>
    <n v="10000"/>
    <x v="478"/>
    <x v="0"/>
    <n v="0"/>
    <x v="13"/>
    <n v="63"/>
    <n v="119"/>
    <x v="476"/>
    <x v="93"/>
  </r>
  <r>
    <x v="494"/>
    <x v="471"/>
    <s v="Color"/>
    <x v="7"/>
    <x v="0"/>
    <x v="0"/>
    <x v="7"/>
    <s v="Michael Gough"/>
    <s v="Joel Schumacher"/>
    <n v="920"/>
    <x v="479"/>
    <x v="25"/>
    <n v="0"/>
    <x v="39"/>
    <n v="144"/>
    <n v="121"/>
    <x v="477"/>
    <x v="122"/>
  </r>
  <r>
    <x v="495"/>
    <x v="472"/>
    <s v="Color"/>
    <x v="1"/>
    <x v="0"/>
    <x v="0"/>
    <x v="6"/>
    <s v="Hanno PÃ¶schl"/>
    <s v="Richard Linklater"/>
    <n v="15"/>
    <x v="480"/>
    <x v="0"/>
    <n v="22000"/>
    <x v="7"/>
    <n v="121"/>
    <n v="105"/>
    <x v="478"/>
    <x v="79"/>
  </r>
  <r>
    <x v="496"/>
    <x v="473"/>
    <s v="Color"/>
    <x v="6"/>
    <x v="0"/>
    <x v="0"/>
    <x v="6"/>
    <s v="Mhairi Calvey"/>
    <s v="Mel Gibson"/>
    <n v="906"/>
    <x v="481"/>
    <x v="0"/>
    <n v="17000"/>
    <x v="18"/>
    <n v="132"/>
    <n v="178"/>
    <x v="479"/>
    <x v="148"/>
  </r>
  <r>
    <x v="497"/>
    <x v="474"/>
    <s v="Color"/>
    <x v="6"/>
    <x v="0"/>
    <x v="0"/>
    <x v="6"/>
    <s v="Robert De Niro"/>
    <s v="Martin Scorsese"/>
    <n v="22000"/>
    <x v="482"/>
    <x v="37"/>
    <n v="11000"/>
    <x v="6"/>
    <n v="133"/>
    <n v="178"/>
    <x v="480"/>
    <x v="149"/>
  </r>
  <r>
    <x v="498"/>
    <x v="475"/>
    <s v="Color"/>
    <x v="3"/>
    <x v="0"/>
    <x v="0"/>
    <x v="5"/>
    <s v="Eric Idle"/>
    <s v="Brad Silberling"/>
    <n v="795"/>
    <x v="483"/>
    <x v="114"/>
    <n v="0"/>
    <x v="44"/>
    <n v="26"/>
    <n v="100"/>
    <x v="481"/>
    <x v="124"/>
  </r>
  <r>
    <x v="499"/>
    <x v="476"/>
    <s v="Color"/>
    <x v="3"/>
    <x v="0"/>
    <x v="0"/>
    <x v="7"/>
    <s v="Donald Faison"/>
    <s v="Amy Heckerling"/>
    <n v="927"/>
    <x v="484"/>
    <x v="163"/>
    <n v="0"/>
    <x v="13"/>
    <n v="88"/>
    <n v="97"/>
    <x v="482"/>
    <x v="38"/>
  </r>
  <r>
    <x v="500"/>
    <x v="477"/>
    <s v="Color"/>
    <x v="7"/>
    <x v="0"/>
    <x v="0"/>
    <x v="7"/>
    <s v="Dylan Walsh"/>
    <s v="Frank Marshall"/>
    <n v="426"/>
    <x v="121"/>
    <x v="94"/>
    <n v="0"/>
    <x v="38"/>
    <n v="55"/>
    <n v="109"/>
    <x v="483"/>
    <x v="124"/>
  </r>
  <r>
    <x v="501"/>
    <x v="478"/>
    <s v="Color"/>
    <x v="0"/>
    <x v="0"/>
    <x v="0"/>
    <x v="6"/>
    <s v="William McNamara"/>
    <s v="Jon Amiel"/>
    <n v="10000"/>
    <x v="485"/>
    <x v="126"/>
    <n v="0"/>
    <x v="21"/>
    <n v="57"/>
    <n v="123"/>
    <x v="484"/>
    <x v="33"/>
  </r>
  <r>
    <x v="502"/>
    <x v="479"/>
    <s v="Color"/>
    <x v="7"/>
    <x v="0"/>
    <x v="0"/>
    <x v="6"/>
    <s v="Denzel Washington"/>
    <s v="Tony Scott"/>
    <n v="18000"/>
    <x v="486"/>
    <x v="84"/>
    <n v="0"/>
    <x v="17"/>
    <n v="82"/>
    <n v="123"/>
    <x v="485"/>
    <x v="150"/>
  </r>
  <r>
    <x v="503"/>
    <x v="480"/>
    <s v="Color"/>
    <x v="7"/>
    <x v="0"/>
    <x v="0"/>
    <x v="7"/>
    <s v="Christopher Masterson"/>
    <s v="Renny Harlin"/>
    <n v="1000"/>
    <x v="487"/>
    <x v="99"/>
    <n v="1000"/>
    <x v="49"/>
    <n v="61"/>
    <n v="124"/>
    <x v="486"/>
    <x v="151"/>
  </r>
  <r>
    <x v="504"/>
    <x v="481"/>
    <s v="Color"/>
    <x v="0"/>
    <x v="0"/>
    <x v="3"/>
    <x v="6"/>
    <s v="Lois Smith"/>
    <s v="Tim Robbins"/>
    <n v="276"/>
    <x v="488"/>
    <x v="0"/>
    <n v="0"/>
    <x v="16"/>
    <n v="77"/>
    <n v="122"/>
    <x v="487"/>
    <x v="31"/>
  </r>
  <r>
    <x v="505"/>
    <x v="482"/>
    <s v="Color"/>
    <x v="7"/>
    <x v="0"/>
    <x v="0"/>
    <x v="6"/>
    <s v="Quentin Tarantino"/>
    <s v="Robert Rodriguez"/>
    <n v="16000"/>
    <x v="489"/>
    <x v="0"/>
    <n v="0"/>
    <x v="23"/>
    <n v="93"/>
    <n v="104"/>
    <x v="488"/>
    <x v="41"/>
  </r>
  <r>
    <x v="506"/>
    <x v="483"/>
    <s v="Color"/>
    <x v="7"/>
    <x v="0"/>
    <x v="0"/>
    <x v="6"/>
    <s v="Bruce Willis"/>
    <s v="John McTiernan"/>
    <n v="13000"/>
    <x v="490"/>
    <x v="98"/>
    <n v="0"/>
    <x v="16"/>
    <n v="148"/>
    <n v="128"/>
    <x v="489"/>
    <x v="152"/>
  </r>
  <r>
    <x v="507"/>
    <x v="484"/>
    <s v="Color"/>
    <x v="7"/>
    <x v="0"/>
    <x v="0"/>
    <x v="7"/>
    <s v="Julia Ormond"/>
    <s v="Jerry Zucker"/>
    <n v="919"/>
    <x v="491"/>
    <x v="48"/>
    <n v="0"/>
    <x v="30"/>
    <n v="53"/>
    <n v="134"/>
    <x v="490"/>
    <x v="60"/>
  </r>
  <r>
    <x v="508"/>
    <x v="485"/>
    <s v="Color"/>
    <x v="3"/>
    <x v="0"/>
    <x v="0"/>
    <x v="6"/>
    <s v="Salma Hayek"/>
    <s v="Allison Anders"/>
    <n v="4000"/>
    <x v="492"/>
    <x v="149"/>
    <n v="0"/>
    <x v="12"/>
    <n v="51"/>
    <n v="110"/>
    <x v="491"/>
    <x v="16"/>
  </r>
  <r>
    <x v="509"/>
    <x v="486"/>
    <s v="Black and White"/>
    <x v="3"/>
    <x v="0"/>
    <x v="0"/>
    <x v="6"/>
    <s v="Nia Long"/>
    <s v="F. Gary Gray"/>
    <n v="826"/>
    <x v="493"/>
    <x v="164"/>
    <n v="8000"/>
    <x v="17"/>
    <n v="20"/>
    <n v="97"/>
    <x v="393"/>
    <x v="66"/>
  </r>
  <r>
    <x v="510"/>
    <x v="487"/>
    <s v="Color"/>
    <x v="3"/>
    <x v="0"/>
    <x v="0"/>
    <x v="6"/>
    <s v="Delroy Lindo"/>
    <s v="Barry Sonnenfeld"/>
    <n v="848"/>
    <x v="494"/>
    <x v="128"/>
    <n v="0"/>
    <x v="9"/>
    <n v="96"/>
    <n v="105"/>
    <x v="492"/>
    <x v="153"/>
  </r>
  <r>
    <x v="511"/>
    <x v="488"/>
    <s v="Color"/>
    <x v="7"/>
    <x v="0"/>
    <x v="3"/>
    <x v="7"/>
    <s v="Izabella Scorupco"/>
    <s v="Martin Campbell"/>
    <n v="394"/>
    <x v="495"/>
    <x v="165"/>
    <n v="0"/>
    <x v="23"/>
    <n v="137"/>
    <n v="130"/>
    <x v="493"/>
    <x v="90"/>
  </r>
  <r>
    <x v="512"/>
    <x v="489"/>
    <s v="Color"/>
    <x v="3"/>
    <x v="0"/>
    <x v="0"/>
    <x v="7"/>
    <s v="Angelina Jolie Pitt"/>
    <s v="Iain Softley"/>
    <n v="11000"/>
    <x v="496"/>
    <x v="17"/>
    <n v="12000"/>
    <x v="24"/>
    <n v="79"/>
    <n v="107"/>
    <x v="494"/>
    <x v="33"/>
  </r>
  <r>
    <x v="513"/>
    <x v="490"/>
    <s v="Color"/>
    <x v="8"/>
    <x v="0"/>
    <x v="0"/>
    <x v="6"/>
    <s v="Donald Pleasence"/>
    <s v="Joe Chappelle"/>
    <n v="742"/>
    <x v="497"/>
    <x v="30"/>
    <n v="0"/>
    <x v="43"/>
    <n v="123"/>
    <n v="93"/>
    <x v="495"/>
    <x v="18"/>
  </r>
  <r>
    <x v="514"/>
    <x v="491"/>
    <s v="Color"/>
    <x v="3"/>
    <x v="0"/>
    <x v="0"/>
    <x v="7"/>
    <s v="Robert Downey Jr."/>
    <s v="Jodie Foster"/>
    <n v="21000"/>
    <x v="498"/>
    <x v="0"/>
    <n v="0"/>
    <x v="21"/>
    <n v="45"/>
    <n v="103"/>
    <x v="496"/>
    <x v="33"/>
  </r>
  <r>
    <x v="515"/>
    <x v="492"/>
    <s v="Color"/>
    <x v="0"/>
    <x v="0"/>
    <x v="0"/>
    <x v="6"/>
    <s v="Michael Biehn"/>
    <s v="William Friedkin"/>
    <n v="2000"/>
    <x v="499"/>
    <x v="38"/>
    <n v="422"/>
    <x v="52"/>
    <n v="50"/>
    <n v="107"/>
    <x v="497"/>
    <x v="124"/>
  </r>
  <r>
    <x v="516"/>
    <x v="478"/>
    <s v="Color"/>
    <x v="6"/>
    <x v="0"/>
    <x v="5"/>
    <x v="7"/>
    <s v="Seth Gilliam"/>
    <s v="James Ivory"/>
    <n v="423"/>
    <x v="500"/>
    <x v="77"/>
    <n v="127"/>
    <x v="32"/>
    <n v="20"/>
    <n v="139"/>
    <x v="498"/>
    <x v="58"/>
  </r>
  <r>
    <x v="517"/>
    <x v="493"/>
    <s v="Color"/>
    <x v="1"/>
    <x v="0"/>
    <x v="0"/>
    <x v="12"/>
    <s v="Rosario Dawson"/>
    <s v="Larry Clark"/>
    <n v="3000"/>
    <x v="501"/>
    <x v="166"/>
    <n v="0"/>
    <x v="11"/>
    <n v="71"/>
    <n v="91"/>
    <x v="499"/>
    <x v="5"/>
  </r>
  <r>
    <x v="518"/>
    <x v="494"/>
    <s v="Color"/>
    <x v="7"/>
    <x v="0"/>
    <x v="0"/>
    <x v="6"/>
    <s v="Nicolas Cage"/>
    <s v="Barbet Schroeder"/>
    <n v="12000"/>
    <x v="502"/>
    <x v="109"/>
    <n v="555"/>
    <x v="30"/>
    <n v="40"/>
    <n v="101"/>
    <x v="500"/>
    <x v="87"/>
  </r>
  <r>
    <x v="519"/>
    <x v="495"/>
    <s v="Color"/>
    <x v="1"/>
    <x v="0"/>
    <x v="0"/>
    <x v="6"/>
    <s v="Nicolas Cage"/>
    <s v="Mike Figgis"/>
    <n v="12000"/>
    <x v="503"/>
    <x v="110"/>
    <n v="0"/>
    <x v="16"/>
    <n v="123"/>
    <n v="111"/>
    <x v="501"/>
    <x v="106"/>
  </r>
  <r>
    <x v="520"/>
    <x v="496"/>
    <s v="Color"/>
    <x v="3"/>
    <x v="0"/>
    <x v="0"/>
    <x v="6"/>
    <s v="Ethan Suplee"/>
    <s v="Kevin Smith"/>
    <n v="1000"/>
    <x v="504"/>
    <x v="0"/>
    <n v="0"/>
    <x v="23"/>
    <n v="93"/>
    <n v="123"/>
    <x v="502"/>
    <x v="1"/>
  </r>
  <r>
    <x v="521"/>
    <x v="497"/>
    <s v="Color"/>
    <x v="7"/>
    <x v="0"/>
    <x v="0"/>
    <x v="6"/>
    <s v="Vincent Pastore"/>
    <s v="Joseph Ruben"/>
    <n v="584"/>
    <x v="505"/>
    <x v="141"/>
    <n v="617"/>
    <x v="49"/>
    <n v="40"/>
    <n v="105"/>
    <x v="503"/>
    <x v="154"/>
  </r>
  <r>
    <x v="522"/>
    <x v="498"/>
    <s v="Color"/>
    <x v="7"/>
    <x v="0"/>
    <x v="0"/>
    <x v="7"/>
    <s v="Christopher Lambert"/>
    <s v="Paul W.S. Anderson"/>
    <n v="1000"/>
    <x v="506"/>
    <x v="103"/>
    <n v="0"/>
    <x v="42"/>
    <n v="72"/>
    <n v="101"/>
    <x v="504"/>
    <x v="69"/>
  </r>
  <r>
    <x v="523"/>
    <x v="499"/>
    <s v="Color"/>
    <x v="1"/>
    <x v="0"/>
    <x v="0"/>
    <x v="5"/>
    <s v="Alicia Witt"/>
    <s v="Stephen Herek"/>
    <n v="975"/>
    <x v="507"/>
    <x v="111"/>
    <n v="0"/>
    <x v="17"/>
    <n v="42"/>
    <n v="143"/>
    <x v="505"/>
    <x v="67"/>
  </r>
  <r>
    <x v="524"/>
    <x v="500"/>
    <s v="Black and White"/>
    <x v="6"/>
    <x v="0"/>
    <x v="0"/>
    <x v="6"/>
    <s v="Anthony Hopkins"/>
    <s v="Oliver Stone"/>
    <n v="12000"/>
    <x v="508"/>
    <x v="0"/>
    <n v="915"/>
    <x v="10"/>
    <n v="83"/>
    <n v="212"/>
    <x v="506"/>
    <x v="124"/>
  </r>
  <r>
    <x v="525"/>
    <x v="501"/>
    <s v="Color"/>
    <x v="7"/>
    <x v="0"/>
    <x v="0"/>
    <x v="6"/>
    <s v="Kevin Spacey"/>
    <s v="Wolfgang Petersen"/>
    <n v="18000"/>
    <x v="509"/>
    <x v="58"/>
    <n v="0"/>
    <x v="21"/>
    <n v="64"/>
    <n v="127"/>
    <x v="507"/>
    <x v="124"/>
  </r>
  <r>
    <x v="526"/>
    <x v="502"/>
    <s v="Color"/>
    <x v="5"/>
    <x v="0"/>
    <x v="0"/>
    <x v="4"/>
    <s v="Christian Bale"/>
    <s v="Mike Gabriel"/>
    <n v="23000"/>
    <x v="510"/>
    <x v="125"/>
    <n v="0"/>
    <x v="21"/>
    <n v="92"/>
    <n v="84"/>
    <x v="76"/>
    <x v="60"/>
  </r>
  <r>
    <x v="527"/>
    <x v="503"/>
    <s v="Color"/>
    <x v="1"/>
    <x v="0"/>
    <x v="3"/>
    <x v="6"/>
    <s v="Robert Downey Jr."/>
    <s v="Richard Loncraine"/>
    <n v="21000"/>
    <x v="511"/>
    <x v="125"/>
    <n v="0"/>
    <x v="8"/>
    <n v="56"/>
    <n v="104"/>
    <x v="508"/>
    <x v="1"/>
  </r>
  <r>
    <x v="528"/>
    <x v="504"/>
    <s v="Color"/>
    <x v="5"/>
    <x v="0"/>
    <x v="0"/>
    <x v="6"/>
    <s v="Liam Neeson"/>
    <s v="Michael Caton-Jones"/>
    <n v="14000"/>
    <x v="512"/>
    <x v="167"/>
    <n v="0"/>
    <x v="9"/>
    <n v="44"/>
    <n v="139"/>
    <x v="509"/>
    <x v="74"/>
  </r>
  <r>
    <x v="529"/>
    <x v="505"/>
    <s v="Color"/>
    <x v="7"/>
    <x v="6"/>
    <x v="12"/>
    <x v="6"/>
    <s v="FranÃ§oise Yip"/>
    <s v="Stanley Tong"/>
    <n v="186"/>
    <x v="513"/>
    <x v="12"/>
    <n v="0"/>
    <x v="12"/>
    <n v="62"/>
    <n v="89"/>
    <x v="510"/>
    <x v="91"/>
  </r>
  <r>
    <x v="530"/>
    <x v="506"/>
    <s v="Color"/>
    <x v="0"/>
    <x v="0"/>
    <x v="0"/>
    <x v="6"/>
    <s v="Morgan Freeman"/>
    <s v="David Fincher"/>
    <n v="11000"/>
    <x v="514"/>
    <x v="132"/>
    <n v="39000"/>
    <x v="5"/>
    <n v="216"/>
    <n v="127"/>
    <x v="511"/>
    <x v="135"/>
  </r>
  <r>
    <x v="531"/>
    <x v="507"/>
    <s v="Color"/>
    <x v="1"/>
    <x v="0"/>
    <x v="0"/>
    <x v="5"/>
    <s v="Alan Rickman"/>
    <s v="Ang Lee"/>
    <n v="25000"/>
    <x v="515"/>
    <x v="0"/>
    <n v="0"/>
    <x v="3"/>
    <n v="69"/>
    <n v="136"/>
    <x v="512"/>
    <x v="128"/>
  </r>
  <r>
    <x v="532"/>
    <x v="501"/>
    <s v="Color"/>
    <x v="1"/>
    <x v="0"/>
    <x v="5"/>
    <x v="11"/>
    <s v="Bobbie Phillips"/>
    <s v="Paul Verhoeven"/>
    <n v="16000"/>
    <x v="516"/>
    <x v="122"/>
    <n v="0"/>
    <x v="40"/>
    <n v="181"/>
    <n v="131"/>
    <x v="513"/>
    <x v="136"/>
  </r>
  <r>
    <x v="533"/>
    <x v="508"/>
    <s v="Color"/>
    <x v="7"/>
    <x v="0"/>
    <x v="0"/>
    <x v="6"/>
    <s v="Natasha Henstridge"/>
    <s v="Roger Donaldson"/>
    <n v="900"/>
    <x v="517"/>
    <x v="85"/>
    <n v="0"/>
    <x v="42"/>
    <n v="97"/>
    <n v="108"/>
    <x v="514"/>
    <x v="64"/>
  </r>
  <r>
    <x v="534"/>
    <x v="475"/>
    <s v="Color"/>
    <x v="7"/>
    <x v="0"/>
    <x v="0"/>
    <x v="6"/>
    <s v="CCH Pounder"/>
    <s v="Ernest R. Dickerson"/>
    <n v="1000"/>
    <x v="518"/>
    <x v="140"/>
    <n v="0"/>
    <x v="12"/>
    <n v="66"/>
    <n v="92"/>
    <x v="515"/>
    <x v="51"/>
  </r>
  <r>
    <x v="535"/>
    <x v="509"/>
    <s v="Color"/>
    <x v="3"/>
    <x v="0"/>
    <x v="0"/>
    <x v="6"/>
    <s v="Corbin Bernsen"/>
    <s v="Rusty Cundieff"/>
    <n v="1000"/>
    <x v="519"/>
    <x v="138"/>
    <n v="985"/>
    <x v="26"/>
    <n v="25"/>
    <n v="98"/>
    <x v="516"/>
    <x v="1"/>
  </r>
  <r>
    <x v="536"/>
    <x v="510"/>
    <s v="Color"/>
    <x v="7"/>
    <x v="0"/>
    <x v="0"/>
    <x v="6"/>
    <s v="Naomi Watts"/>
    <s v="Rachel Talalay"/>
    <n v="6000"/>
    <x v="520"/>
    <x v="8"/>
    <n v="0"/>
    <x v="33"/>
    <n v="60"/>
    <n v="104"/>
    <x v="517"/>
    <x v="43"/>
  </r>
  <r>
    <x v="537"/>
    <x v="511"/>
    <s v="Color"/>
    <x v="3"/>
    <x v="0"/>
    <x v="0"/>
    <x v="7"/>
    <s v="Shawna Waldron"/>
    <s v="Rob Reiner"/>
    <n v="524"/>
    <x v="521"/>
    <x v="0"/>
    <n v="0"/>
    <x v="13"/>
    <n v="75"/>
    <n v="114"/>
    <x v="518"/>
    <x v="143"/>
  </r>
  <r>
    <x v="538"/>
    <x v="512"/>
    <s v="Color"/>
    <x v="1"/>
    <x v="0"/>
    <x v="0"/>
    <x v="7"/>
    <s v="Clint Eastwood"/>
    <s v="Clint Eastwood"/>
    <n v="16000"/>
    <x v="522"/>
    <x v="70"/>
    <n v="0"/>
    <x v="8"/>
    <n v="69"/>
    <n v="135"/>
    <x v="519"/>
    <x v="64"/>
  </r>
  <r>
    <x v="539"/>
    <x v="510"/>
    <s v="Color"/>
    <x v="3"/>
    <x v="0"/>
    <x v="0"/>
    <x v="6"/>
    <s v="Shari Albert"/>
    <s v="Edward Burns"/>
    <n v="138"/>
    <x v="523"/>
    <x v="0"/>
    <n v="265"/>
    <x v="21"/>
    <n v="36"/>
    <n v="98"/>
    <x v="520"/>
    <x v="155"/>
  </r>
  <r>
    <x v="540"/>
    <x v="513"/>
    <s v="Color"/>
    <x v="3"/>
    <x v="0"/>
    <x v="0"/>
    <x v="6"/>
    <s v="Nicole Ari Parker"/>
    <s v="Maria Maggenti"/>
    <n v="360"/>
    <x v="524"/>
    <x v="2"/>
    <n v="423"/>
    <x v="31"/>
    <n v="23"/>
    <n v="94"/>
    <x v="521"/>
    <x v="156"/>
  </r>
  <r>
    <x v="541"/>
    <x v="514"/>
    <s v="Color"/>
    <x v="1"/>
    <x v="0"/>
    <x v="0"/>
    <x v="5"/>
    <s v="Steve Coogan"/>
    <s v="Frank Oz"/>
    <n v="1000"/>
    <x v="525"/>
    <x v="0"/>
    <n v="0"/>
    <x v="30"/>
    <n v="25"/>
    <n v="96"/>
    <x v="522"/>
    <x v="136"/>
  </r>
  <r>
    <x v="542"/>
    <x v="515"/>
    <s v="Color"/>
    <x v="7"/>
    <x v="0"/>
    <x v="0"/>
    <x v="7"/>
    <s v="Ken Howard"/>
    <s v="Irwin Winkler"/>
    <n v="649"/>
    <x v="526"/>
    <x v="17"/>
    <n v="0"/>
    <x v="42"/>
    <n v="53"/>
    <n v="114"/>
    <x v="523"/>
    <x v="82"/>
  </r>
  <r>
    <x v="543"/>
    <x v="516"/>
    <s v="Color"/>
    <x v="3"/>
    <x v="0"/>
    <x v="0"/>
    <x v="6"/>
    <s v="Anjelica Huston"/>
    <s v="Mira Nair"/>
    <n v="1000"/>
    <x v="527"/>
    <x v="168"/>
    <n v="174"/>
    <x v="24"/>
    <n v="15"/>
    <n v="113"/>
    <x v="524"/>
    <x v="31"/>
  </r>
  <r>
    <x v="544"/>
    <x v="517"/>
    <s v="Color"/>
    <x v="7"/>
    <x v="0"/>
    <x v="0"/>
    <x v="6"/>
    <s v="Viggo Mortensen"/>
    <s v="Gregory Widen"/>
    <n v="10000"/>
    <x v="528"/>
    <x v="4"/>
    <n v="0"/>
    <x v="21"/>
    <n v="56"/>
    <n v="98"/>
    <x v="525"/>
    <x v="11"/>
  </r>
  <r>
    <x v="545"/>
    <x v="518"/>
    <s v="Black and White"/>
    <x v="7"/>
    <x v="0"/>
    <x v="2"/>
    <x v="6"/>
    <s v="Leonardo DiCaprio"/>
    <s v="Sam Raimi"/>
    <n v="29000"/>
    <x v="529"/>
    <x v="0"/>
    <n v="0"/>
    <x v="34"/>
    <n v="63"/>
    <n v="107"/>
    <x v="526"/>
    <x v="114"/>
  </r>
  <r>
    <x v="546"/>
    <x v="519"/>
    <s v="Color"/>
    <x v="1"/>
    <x v="0"/>
    <x v="0"/>
    <x v="6"/>
    <s v="Gary Oldman"/>
    <s v="Roland JoffÃ©"/>
    <n v="10000"/>
    <x v="530"/>
    <x v="169"/>
    <n v="943"/>
    <x v="52"/>
    <n v="34"/>
    <n v="135"/>
    <x v="527"/>
    <x v="124"/>
  </r>
  <r>
    <x v="547"/>
    <x v="520"/>
    <s v="Color"/>
    <x v="0"/>
    <x v="0"/>
    <x v="0"/>
    <x v="6"/>
    <s v="Kevin Spacey"/>
    <s v="Bryan Singer"/>
    <n v="18000"/>
    <x v="531"/>
    <x v="0"/>
    <n v="28000"/>
    <x v="5"/>
    <n v="162"/>
    <n v="106"/>
    <x v="528"/>
    <x v="1"/>
  </r>
  <r>
    <x v="548"/>
    <x v="521"/>
    <s v="Color"/>
    <x v="0"/>
    <x v="0"/>
    <x v="0"/>
    <x v="6"/>
    <s v="Steve Buscemi"/>
    <s v="Gary Fleder"/>
    <n v="12000"/>
    <x v="532"/>
    <x v="170"/>
    <n v="0"/>
    <x v="13"/>
    <n v="52"/>
    <n v="115"/>
    <x v="529"/>
    <x v="41"/>
  </r>
  <r>
    <x v="549"/>
    <x v="522"/>
    <s v="Color"/>
    <x v="3"/>
    <x v="0"/>
    <x v="0"/>
    <x v="6"/>
    <s v="Kurtwood Smith"/>
    <s v="Gus Van Sant"/>
    <n v="1000"/>
    <x v="533"/>
    <x v="127"/>
    <n v="1000"/>
    <x v="13"/>
    <n v="59"/>
    <n v="106"/>
    <x v="530"/>
    <x v="33"/>
  </r>
  <r>
    <x v="550"/>
    <x v="523"/>
    <s v="Color"/>
    <x v="5"/>
    <x v="0"/>
    <x v="0"/>
    <x v="4"/>
    <s v="Tom Hanks"/>
    <s v="John Lasseter"/>
    <n v="15000"/>
    <x v="534"/>
    <x v="171"/>
    <n v="0"/>
    <x v="1"/>
    <n v="166"/>
    <n v="74"/>
    <x v="531"/>
    <x v="88"/>
  </r>
  <r>
    <x v="551"/>
    <x v="524"/>
    <s v="Color"/>
    <x v="7"/>
    <x v="0"/>
    <x v="0"/>
    <x v="6"/>
    <s v="Peter Greene"/>
    <s v="Geoff Murphy"/>
    <n v="789"/>
    <x v="535"/>
    <x v="34"/>
    <n v="1000"/>
    <x v="39"/>
    <n v="47"/>
    <n v="92"/>
    <x v="532"/>
    <x v="121"/>
  </r>
  <r>
    <x v="552"/>
    <x v="525"/>
    <s v="Color"/>
    <x v="3"/>
    <x v="0"/>
    <x v="0"/>
    <x v="6"/>
    <s v="John Witherspoon"/>
    <s v="Wes Craven"/>
    <n v="723"/>
    <x v="536"/>
    <x v="0"/>
    <n v="1000"/>
    <x v="35"/>
    <n v="34"/>
    <n v="100"/>
    <x v="533"/>
    <x v="33"/>
  </r>
  <r>
    <x v="553"/>
    <x v="526"/>
    <s v="Color"/>
    <x v="7"/>
    <x v="0"/>
    <x v="0"/>
    <x v="6"/>
    <s v="Denzel Washington"/>
    <s v="Brett Leonard"/>
    <n v="18000"/>
    <x v="537"/>
    <x v="121"/>
    <n v="0"/>
    <x v="25"/>
    <n v="44"/>
    <n v="106"/>
    <x v="534"/>
    <x v="88"/>
  </r>
  <r>
    <x v="554"/>
    <x v="527"/>
    <s v="Color"/>
    <x v="7"/>
    <x v="0"/>
    <x v="0"/>
    <x v="7"/>
    <s v="Jeanne Tripplehorn"/>
    <s v="Kevin Reynolds"/>
    <n v="711"/>
    <x v="538"/>
    <x v="109"/>
    <n v="0"/>
    <x v="26"/>
    <n v="91"/>
    <n v="176"/>
    <x v="535"/>
    <x v="157"/>
  </r>
  <r>
    <x v="555"/>
    <x v="516"/>
    <s v="Color"/>
    <x v="3"/>
    <x v="0"/>
    <x v="0"/>
    <x v="6"/>
    <s v="Heather Matarazzo"/>
    <s v="Todd Solondz"/>
    <n v="529"/>
    <x v="539"/>
    <x v="172"/>
    <n v="0"/>
    <x v="8"/>
    <n v="74"/>
    <n v="88"/>
    <x v="536"/>
    <x v="141"/>
  </r>
  <r>
    <x v="556"/>
    <x v="528"/>
    <s v="Color"/>
    <x v="3"/>
    <x v="0"/>
    <x v="0"/>
    <x v="6"/>
    <s v="Faizon Love"/>
    <s v="Martin Lawrence"/>
    <n v="585"/>
    <x v="540"/>
    <x v="0"/>
    <n v="559"/>
    <x v="49"/>
    <n v="11"/>
    <n v="108"/>
    <x v="537"/>
    <x v="11"/>
  </r>
  <r>
    <x v="557"/>
    <x v="529"/>
    <s v="Color"/>
    <x v="0"/>
    <x v="0"/>
    <x v="0"/>
    <x v="6"/>
    <s v="Kevin Spacey"/>
    <s v="Joel Schumacher"/>
    <n v="18000"/>
    <x v="541"/>
    <x v="25"/>
    <n v="0"/>
    <x v="28"/>
    <n v="71"/>
    <n v="149"/>
    <x v="538"/>
    <x v="87"/>
  </r>
  <r>
    <x v="558"/>
    <x v="530"/>
    <s v="Color"/>
    <x v="0"/>
    <x v="0"/>
    <x v="0"/>
    <x v="6"/>
    <s v="Viggo Mortensen"/>
    <s v="Kevin Spacey"/>
    <n v="10000"/>
    <x v="542"/>
    <x v="173"/>
    <n v="225"/>
    <x v="26"/>
    <n v="37"/>
    <n v="97"/>
    <x v="539"/>
    <x v="18"/>
  </r>
  <r>
    <x v="559"/>
    <x v="531"/>
    <s v="Color"/>
    <x v="6"/>
    <x v="0"/>
    <x v="0"/>
    <x v="6"/>
    <s v="Gary Oldman"/>
    <s v="Julian Schnabel"/>
    <n v="10000"/>
    <x v="543"/>
    <x v="174"/>
    <n v="0"/>
    <x v="9"/>
    <n v="42"/>
    <n v="108"/>
    <x v="540"/>
    <x v="158"/>
  </r>
  <r>
    <x v="560"/>
    <x v="532"/>
    <s v="Color"/>
    <x v="5"/>
    <x v="0"/>
    <x v="0"/>
    <x v="7"/>
    <s v="Bruce Willis"/>
    <s v="Mike Judge"/>
    <n v="13000"/>
    <x v="544"/>
    <x v="175"/>
    <n v="0"/>
    <x v="13"/>
    <n v="63"/>
    <n v="81"/>
    <x v="541"/>
    <x v="38"/>
  </r>
  <r>
    <x v="561"/>
    <x v="533"/>
    <s v="Color"/>
    <x v="0"/>
    <x v="0"/>
    <x v="0"/>
    <x v="6"/>
    <s v="Harold Perrineau"/>
    <s v="Bob Rafelson"/>
    <n v="1000"/>
    <x v="545"/>
    <x v="176"/>
    <n v="145"/>
    <x v="26"/>
    <n v="42"/>
    <n v="101"/>
    <x v="542"/>
    <x v="82"/>
  </r>
  <r>
    <x v="562"/>
    <x v="534"/>
    <s v="Color"/>
    <x v="3"/>
    <x v="0"/>
    <x v="0"/>
    <x v="5"/>
    <s v="Haley Joel Osment"/>
    <s v="Norman Jewison"/>
    <n v="3000"/>
    <x v="546"/>
    <x v="35"/>
    <n v="350"/>
    <x v="46"/>
    <n v="15"/>
    <n v="110"/>
    <x v="543"/>
    <x v="88"/>
  </r>
  <r>
    <x v="563"/>
    <x v="535"/>
    <s v="Color"/>
    <x v="3"/>
    <x v="0"/>
    <x v="0"/>
    <x v="6"/>
    <s v="Andrew Wilson"/>
    <s v="Wes Anderson"/>
    <n v="387"/>
    <x v="547"/>
    <x v="0"/>
    <n v="0"/>
    <x v="10"/>
    <n v="83"/>
    <n v="91"/>
    <x v="544"/>
    <x v="41"/>
  </r>
  <r>
    <x v="564"/>
    <x v="536"/>
    <s v="Color"/>
    <x v="0"/>
    <x v="0"/>
    <x v="0"/>
    <x v="6"/>
    <s v="Christopher Meloni"/>
    <s v="Lana Wachowski"/>
    <n v="3000"/>
    <x v="548"/>
    <x v="0"/>
    <n v="2000"/>
    <x v="28"/>
    <n v="120"/>
    <n v="109"/>
    <x v="545"/>
    <x v="89"/>
  </r>
  <r>
    <x v="565"/>
    <x v="537"/>
    <s v="Color"/>
    <x v="7"/>
    <x v="0"/>
    <x v="0"/>
    <x v="6"/>
    <s v="Delroy Lindo"/>
    <s v="John Woo"/>
    <n v="848"/>
    <x v="549"/>
    <x v="177"/>
    <n v="0"/>
    <x v="44"/>
    <n v="72"/>
    <n v="108"/>
    <x v="546"/>
    <x v="124"/>
  </r>
  <r>
    <x v="566"/>
    <x v="538"/>
    <s v="Color"/>
    <x v="7"/>
    <x v="0"/>
    <x v="0"/>
    <x v="7"/>
    <s v="Keanu Reeves"/>
    <s v="Andrew Davis"/>
    <n v="18000"/>
    <x v="550"/>
    <x v="149"/>
    <n v="1000"/>
    <x v="49"/>
    <n v="47"/>
    <n v="107"/>
    <x v="547"/>
    <x v="124"/>
  </r>
  <r>
    <x v="567"/>
    <x v="539"/>
    <s v="Color"/>
    <x v="1"/>
    <x v="0"/>
    <x v="0"/>
    <x v="6"/>
    <s v="Al Pacino"/>
    <s v="Harold Becker"/>
    <n v="14000"/>
    <x v="551"/>
    <x v="82"/>
    <n v="309"/>
    <x v="24"/>
    <n v="50"/>
    <n v="111"/>
    <x v="548"/>
    <x v="87"/>
  </r>
  <r>
    <x v="568"/>
    <x v="540"/>
    <s v="Color"/>
    <x v="7"/>
    <x v="0"/>
    <x v="0"/>
    <x v="6"/>
    <s v="Denzel Washington"/>
    <s v="Edward Zwick"/>
    <n v="18000"/>
    <x v="552"/>
    <x v="112"/>
    <n v="975"/>
    <x v="21"/>
    <n v="65"/>
    <n v="116"/>
    <x v="549"/>
    <x v="159"/>
  </r>
  <r>
    <x v="569"/>
    <x v="541"/>
    <s v="Color"/>
    <x v="7"/>
    <x v="0"/>
    <x v="0"/>
    <x v="7"/>
    <s v="Sylvester Stallone"/>
    <s v="Rob Cohen"/>
    <n v="13000"/>
    <x v="553"/>
    <x v="178"/>
    <n v="0"/>
    <x v="42"/>
    <n v="61"/>
    <n v="114"/>
    <x v="550"/>
    <x v="133"/>
  </r>
  <r>
    <x v="570"/>
    <x v="542"/>
    <s v="Color"/>
    <x v="7"/>
    <x v="0"/>
    <x v="0"/>
    <x v="7"/>
    <s v="Dennis Quaid"/>
    <s v="Rob Cohen"/>
    <n v="2000"/>
    <x v="554"/>
    <x v="178"/>
    <n v="0"/>
    <x v="34"/>
    <n v="60"/>
    <n v="103"/>
    <x v="551"/>
    <x v="160"/>
  </r>
  <r>
    <x v="571"/>
    <x v="543"/>
    <s v="Color"/>
    <x v="7"/>
    <x v="0"/>
    <x v="0"/>
    <x v="6"/>
    <s v="Vanessa Williams"/>
    <s v="Chuck Russell"/>
    <n v="1000"/>
    <x v="555"/>
    <x v="23"/>
    <n v="0"/>
    <x v="26"/>
    <n v="81"/>
    <n v="115"/>
    <x v="552"/>
    <x v="122"/>
  </r>
  <r>
    <x v="572"/>
    <x v="544"/>
    <s v="Color"/>
    <x v="7"/>
    <x v="0"/>
    <x v="0"/>
    <x v="6"/>
    <s v="Steve Buscemi"/>
    <s v="John Carpenter"/>
    <n v="12000"/>
    <x v="556"/>
    <x v="0"/>
    <n v="0"/>
    <x v="32"/>
    <n v="104"/>
    <n v="101"/>
    <x v="553"/>
    <x v="124"/>
  </r>
  <r>
    <x v="573"/>
    <x v="545"/>
    <s v="Color"/>
    <x v="3"/>
    <x v="0"/>
    <x v="0"/>
    <x v="6"/>
    <s v="Natasha Lyonne"/>
    <s v="Woody Allen"/>
    <n v="1000"/>
    <x v="557"/>
    <x v="44"/>
    <n v="0"/>
    <x v="13"/>
    <n v="69"/>
    <n v="101"/>
    <x v="554"/>
    <x v="33"/>
  </r>
  <r>
    <x v="574"/>
    <x v="546"/>
    <s v="Color"/>
    <x v="6"/>
    <x v="0"/>
    <x v="0"/>
    <x v="5"/>
    <s v="Andrea Corr"/>
    <s v="Alan Parker"/>
    <n v="57"/>
    <x v="558"/>
    <x v="179"/>
    <n v="0"/>
    <x v="2"/>
    <n v="76"/>
    <n v="135"/>
    <x v="555"/>
    <x v="60"/>
  </r>
  <r>
    <x v="575"/>
    <x v="547"/>
    <s v="Color"/>
    <x v="7"/>
    <x v="0"/>
    <x v="0"/>
    <x v="6"/>
    <s v="Oliver Platt"/>
    <s v="Stuart Baird"/>
    <n v="1000"/>
    <x v="559"/>
    <x v="136"/>
    <n v="0"/>
    <x v="34"/>
    <n v="60"/>
    <n v="133"/>
    <x v="556"/>
    <x v="60"/>
  </r>
  <r>
    <x v="576"/>
    <x v="548"/>
    <s v="Color"/>
    <x v="0"/>
    <x v="0"/>
    <x v="0"/>
    <x v="6"/>
    <s v="J.K. Simmons"/>
    <s v="Michael Apted"/>
    <n v="24000"/>
    <x v="560"/>
    <x v="180"/>
    <n v="352"/>
    <x v="26"/>
    <n v="47"/>
    <n v="118"/>
    <x v="557"/>
    <x v="132"/>
  </r>
  <r>
    <x v="577"/>
    <x v="549"/>
    <s v="Color"/>
    <x v="0"/>
    <x v="0"/>
    <x v="0"/>
    <x v="6"/>
    <s v="Joe Mantegna"/>
    <s v="John Schlesinger"/>
    <n v="1000"/>
    <x v="561"/>
    <x v="181"/>
    <n v="613"/>
    <x v="26"/>
    <n v="31"/>
    <n v="101"/>
    <x v="558"/>
    <x v="33"/>
  </r>
  <r>
    <x v="578"/>
    <x v="550"/>
    <s v="Color"/>
    <x v="3"/>
    <x v="0"/>
    <x v="0"/>
    <x v="6"/>
    <s v="Chazz Palminteri"/>
    <s v="Paul Mazursky"/>
    <n v="979"/>
    <x v="562"/>
    <x v="180"/>
    <n v="69"/>
    <x v="30"/>
    <n v="21"/>
    <n v="91"/>
    <x v="559"/>
    <x v="51"/>
  </r>
  <r>
    <x v="579"/>
    <x v="551"/>
    <s v="Color"/>
    <x v="7"/>
    <x v="0"/>
    <x v="0"/>
    <x v="6"/>
    <s v="Salma Hayek"/>
    <s v="Kevin Hooks"/>
    <n v="4000"/>
    <x v="563"/>
    <x v="97"/>
    <n v="204"/>
    <x v="46"/>
    <n v="36"/>
    <n v="105"/>
    <x v="560"/>
    <x v="43"/>
  </r>
  <r>
    <x v="580"/>
    <x v="552"/>
    <s v="Color"/>
    <x v="5"/>
    <x v="0"/>
    <x v="0"/>
    <x v="5"/>
    <s v="Paul Hogan"/>
    <s v="Alan Shapiro"/>
    <n v="442"/>
    <x v="564"/>
    <x v="0"/>
    <n v="504"/>
    <x v="33"/>
    <n v="23"/>
    <n v="95"/>
    <x v="561"/>
    <x v="161"/>
  </r>
  <r>
    <x v="581"/>
    <x v="553"/>
    <s v="Color"/>
    <x v="3"/>
    <x v="0"/>
    <x v="0"/>
    <x v="6"/>
    <s v="Lily Tomlin"/>
    <s v="David O. Russell"/>
    <n v="718"/>
    <x v="565"/>
    <x v="182"/>
    <n v="824"/>
    <x v="13"/>
    <n v="50"/>
    <n v="92"/>
    <x v="562"/>
    <x v="41"/>
  </r>
  <r>
    <x v="582"/>
    <x v="554"/>
    <s v="Color"/>
    <x v="0"/>
    <x v="0"/>
    <x v="0"/>
    <x v="6"/>
    <s v="Quentin Tarantino"/>
    <s v="Robert Rodriguez"/>
    <n v="16000"/>
    <x v="566"/>
    <x v="0"/>
    <n v="12000"/>
    <x v="17"/>
    <n v="165"/>
    <n v="108"/>
    <x v="563"/>
    <x v="93"/>
  </r>
  <r>
    <x v="583"/>
    <x v="555"/>
    <s v="Color"/>
    <x v="1"/>
    <x v="0"/>
    <x v="0"/>
    <x v="6"/>
    <s v="Bernie Mac"/>
    <s v="Spike Lee"/>
    <n v="1000"/>
    <x v="567"/>
    <x v="0"/>
    <n v="352"/>
    <x v="13"/>
    <n v="28"/>
    <n v="120"/>
    <x v="564"/>
    <x v="162"/>
  </r>
  <r>
    <x v="584"/>
    <x v="556"/>
    <s v="Color"/>
    <x v="1"/>
    <x v="0"/>
    <x v="0"/>
    <x v="7"/>
    <s v="Alexa PenaVega"/>
    <s v="Rob Reiner"/>
    <n v="2000"/>
    <x v="568"/>
    <x v="0"/>
    <n v="591"/>
    <x v="12"/>
    <n v="31"/>
    <n v="130"/>
    <x v="565"/>
    <x v="70"/>
  </r>
  <r>
    <x v="585"/>
    <x v="557"/>
    <s v="Color"/>
    <x v="3"/>
    <x v="0"/>
    <x v="0"/>
    <x v="6"/>
    <s v="Michael Imperioli"/>
    <s v="Spike Lee"/>
    <n v="873"/>
    <x v="569"/>
    <x v="0"/>
    <n v="251"/>
    <x v="38"/>
    <n v="30"/>
    <n v="108"/>
    <x v="566"/>
    <x v="38"/>
  </r>
  <r>
    <x v="586"/>
    <x v="530"/>
    <s v="Color"/>
    <x v="1"/>
    <x v="0"/>
    <x v="3"/>
    <x v="7"/>
    <s v="Julie Christie"/>
    <s v="Kenneth Branagh"/>
    <n v="597"/>
    <x v="570"/>
    <x v="0"/>
    <n v="0"/>
    <x v="4"/>
    <n v="85"/>
    <n v="150"/>
    <x v="567"/>
    <x v="69"/>
  </r>
  <r>
    <x v="587"/>
    <x v="558"/>
    <s v="Color"/>
    <x v="3"/>
    <x v="0"/>
    <x v="0"/>
    <x v="7"/>
    <s v="Adam Sandler"/>
    <s v="Dennis Dugan"/>
    <n v="11000"/>
    <x v="571"/>
    <x v="183"/>
    <n v="0"/>
    <x v="11"/>
    <n v="77"/>
    <n v="92"/>
    <x v="568"/>
    <x v="38"/>
  </r>
  <r>
    <x v="588"/>
    <x v="559"/>
    <s v="Color"/>
    <x v="3"/>
    <x v="0"/>
    <x v="0"/>
    <x v="5"/>
    <s v="Gregory Smith"/>
    <s v="Bronwen Hughes"/>
    <n v="694"/>
    <x v="572"/>
    <x v="67"/>
    <n v="833"/>
    <x v="30"/>
    <n v="25"/>
    <n v="100"/>
    <x v="569"/>
    <x v="51"/>
  </r>
  <r>
    <x v="589"/>
    <x v="560"/>
    <s v="Color"/>
    <x v="7"/>
    <x v="0"/>
    <x v="0"/>
    <x v="7"/>
    <s v="Will Smith"/>
    <s v="Roland Emmerich"/>
    <n v="10000"/>
    <x v="573"/>
    <x v="184"/>
    <n v="16000"/>
    <x v="9"/>
    <n v="185"/>
    <n v="154"/>
    <x v="570"/>
    <x v="163"/>
  </r>
  <r>
    <x v="590"/>
    <x v="561"/>
    <s v="Color"/>
    <x v="3"/>
    <x v="0"/>
    <x v="0"/>
    <x v="6"/>
    <s v="Tom Cruise"/>
    <s v="Cameron Crowe"/>
    <n v="10000"/>
    <x v="574"/>
    <x v="185"/>
    <n v="0"/>
    <x v="17"/>
    <n v="109"/>
    <n v="139"/>
    <x v="571"/>
    <x v="124"/>
  </r>
  <r>
    <x v="591"/>
    <x v="562"/>
    <s v="Color"/>
    <x v="3"/>
    <x v="0"/>
    <x v="0"/>
    <x v="5"/>
    <s v="Jim Belushi"/>
    <s v="Brian Levant"/>
    <n v="854"/>
    <x v="575"/>
    <x v="121"/>
    <n v="0"/>
    <x v="39"/>
    <n v="81"/>
    <n v="94"/>
    <x v="572"/>
    <x v="121"/>
  </r>
  <r>
    <x v="592"/>
    <x v="563"/>
    <s v="Color"/>
    <x v="0"/>
    <x v="0"/>
    <x v="0"/>
    <x v="6"/>
    <s v="Indira Varma"/>
    <s v="Mira Nair"/>
    <n v="729"/>
    <x v="576"/>
    <x v="168"/>
    <n v="0"/>
    <x v="44"/>
    <n v="33"/>
    <n v="109"/>
    <x v="573"/>
    <x v="20"/>
  </r>
  <r>
    <x v="593"/>
    <x v="564"/>
    <s v="Color"/>
    <x v="0"/>
    <x v="0"/>
    <x v="5"/>
    <x v="6"/>
    <s v="Steve Buscemi"/>
    <s v="Robert Altman"/>
    <n v="12000"/>
    <x v="577"/>
    <x v="186"/>
    <n v="228"/>
    <x v="2"/>
    <n v="31"/>
    <n v="116"/>
    <x v="574"/>
    <x v="93"/>
  </r>
  <r>
    <x v="594"/>
    <x v="565"/>
    <s v="Color"/>
    <x v="3"/>
    <x v="0"/>
    <x v="0"/>
    <x v="7"/>
    <s v="Bill Murray"/>
    <s v="Bobby Farrelly"/>
    <n v="13000"/>
    <x v="578"/>
    <x v="36"/>
    <n v="3000"/>
    <x v="9"/>
    <n v="62"/>
    <n v="117"/>
    <x v="575"/>
    <x v="72"/>
  </r>
  <r>
    <x v="595"/>
    <x v="566"/>
    <s v="Color"/>
    <x v="1"/>
    <x v="0"/>
    <x v="0"/>
    <x v="6"/>
    <s v="Matthew McConaughey"/>
    <s v="John Sayles"/>
    <n v="11000"/>
    <x v="579"/>
    <x v="187"/>
    <n v="0"/>
    <x v="16"/>
    <n v="68"/>
    <n v="135"/>
    <x v="576"/>
    <x v="18"/>
  </r>
  <r>
    <x v="596"/>
    <x v="567"/>
    <s v="Color"/>
    <x v="3"/>
    <x v="0"/>
    <x v="8"/>
    <x v="6"/>
    <s v="Radha Mitchell"/>
    <s v="Emma-Kate Croghan"/>
    <n v="991"/>
    <x v="189"/>
    <x v="0"/>
    <n v="46"/>
    <x v="34"/>
    <n v="21"/>
    <n v="76"/>
    <x v="577"/>
    <x v="156"/>
  </r>
  <r>
    <x v="597"/>
    <x v="555"/>
    <s v="Color"/>
    <x v="7"/>
    <x v="0"/>
    <x v="0"/>
    <x v="7"/>
    <s v="Natalie Portman"/>
    <s v="Tim Burton"/>
    <n v="20000"/>
    <x v="580"/>
    <x v="16"/>
    <n v="0"/>
    <x v="2"/>
    <n v="132"/>
    <n v="106"/>
    <x v="578"/>
    <x v="123"/>
  </r>
  <r>
    <x v="598"/>
    <x v="568"/>
    <s v="Color"/>
    <x v="1"/>
    <x v="0"/>
    <x v="0"/>
    <x v="7"/>
    <s v="Leonardo DiCaprio"/>
    <s v="Jerry Zaks"/>
    <n v="29000"/>
    <x v="581"/>
    <x v="2"/>
    <n v="1000"/>
    <x v="12"/>
    <n v="45"/>
    <n v="98"/>
    <x v="579"/>
    <x v="108"/>
  </r>
  <r>
    <x v="599"/>
    <x v="569"/>
    <s v="Color"/>
    <x v="1"/>
    <x v="0"/>
    <x v="0"/>
    <x v="6"/>
    <s v="Julia Roberts"/>
    <s v="Stephen Frears"/>
    <n v="8000"/>
    <x v="582"/>
    <x v="105"/>
    <n v="616"/>
    <x v="42"/>
    <n v="46"/>
    <n v="108"/>
    <x v="580"/>
    <x v="164"/>
  </r>
  <r>
    <x v="600"/>
    <x v="570"/>
    <s v="Color"/>
    <x v="7"/>
    <x v="0"/>
    <x v="0"/>
    <x v="6"/>
    <s v="Natasha Henstridge"/>
    <s v="Ringo Lam"/>
    <n v="900"/>
    <x v="583"/>
    <x v="82"/>
    <n v="503"/>
    <x v="39"/>
    <n v="50"/>
    <n v="101"/>
    <x v="581"/>
    <x v="43"/>
  </r>
  <r>
    <x v="601"/>
    <x v="571"/>
    <s v="Black and White"/>
    <x v="6"/>
    <x v="0"/>
    <x v="3"/>
    <x v="6"/>
    <s v="Alan Rickman"/>
    <s v="Neil Jordan"/>
    <n v="25000"/>
    <x v="584"/>
    <x v="118"/>
    <n v="0"/>
    <x v="10"/>
    <n v="44"/>
    <n v="133"/>
    <x v="582"/>
    <x v="74"/>
  </r>
  <r>
    <x v="602"/>
    <x v="572"/>
    <s v="Color"/>
    <x v="7"/>
    <x v="0"/>
    <x v="0"/>
    <x v="7"/>
    <s v="Tom Cruise"/>
    <s v="Brian De Palma"/>
    <n v="10000"/>
    <x v="585"/>
    <x v="0"/>
    <n v="0"/>
    <x v="10"/>
    <n v="154"/>
    <n v="110"/>
    <x v="583"/>
    <x v="133"/>
  </r>
  <r>
    <x v="603"/>
    <x v="573"/>
    <s v="Color"/>
    <x v="3"/>
    <x v="0"/>
    <x v="0"/>
    <x v="7"/>
    <s v="Brendan Fraser"/>
    <s v="Richard Benjamin"/>
    <n v="3000"/>
    <x v="586"/>
    <x v="107"/>
    <n v="491"/>
    <x v="24"/>
    <n v="20"/>
    <n v="105"/>
    <x v="584"/>
    <x v="43"/>
  </r>
  <r>
    <x v="604"/>
    <x v="574"/>
    <s v="Color"/>
    <x v="3"/>
    <x v="0"/>
    <x v="0"/>
    <x v="7"/>
    <s v="John de Lancie"/>
    <s v="Harold Ramis"/>
    <n v="905"/>
    <x v="536"/>
    <x v="44"/>
    <n v="0"/>
    <x v="44"/>
    <n v="43"/>
    <n v="117"/>
    <x v="585"/>
    <x v="136"/>
  </r>
  <r>
    <x v="605"/>
    <x v="575"/>
    <s v="Color"/>
    <x v="5"/>
    <x v="0"/>
    <x v="0"/>
    <x v="7"/>
    <s v="Wilford Brimley"/>
    <s v="Peter Segal"/>
    <n v="957"/>
    <x v="587"/>
    <x v="158"/>
    <n v="758"/>
    <x v="31"/>
    <n v="27"/>
    <n v="101"/>
    <x v="586"/>
    <x v="165"/>
  </r>
  <r>
    <x v="606"/>
    <x v="576"/>
    <s v="Color"/>
    <x v="1"/>
    <x v="0"/>
    <x v="0"/>
    <x v="5"/>
    <s v="Robert Duvall"/>
    <s v="Jon Turteltaub"/>
    <n v="3000"/>
    <x v="588"/>
    <x v="140"/>
    <n v="0"/>
    <x v="34"/>
    <n v="53"/>
    <n v="123"/>
    <x v="587"/>
    <x v="114"/>
  </r>
  <r>
    <x v="607"/>
    <x v="577"/>
    <s v="Color"/>
    <x v="0"/>
    <x v="0"/>
    <x v="0"/>
    <x v="6"/>
    <s v="Lili Taylor"/>
    <s v="Ron Howard"/>
    <n v="960"/>
    <x v="589"/>
    <x v="83"/>
    <n v="1000"/>
    <x v="21"/>
    <n v="79"/>
    <n v="139"/>
    <x v="588"/>
    <x v="133"/>
  </r>
  <r>
    <x v="608"/>
    <x v="578"/>
    <s v="Color"/>
    <x v="1"/>
    <x v="0"/>
    <x v="0"/>
    <x v="7"/>
    <s v="Leonardo DiCaprio"/>
    <s v="Baz Luhrmann"/>
    <n v="29000"/>
    <x v="590"/>
    <x v="188"/>
    <n v="10000"/>
    <x v="13"/>
    <n v="106"/>
    <n v="120"/>
    <x v="589"/>
    <x v="166"/>
  </r>
  <r>
    <x v="609"/>
    <x v="579"/>
    <s v="Color"/>
    <x v="8"/>
    <x v="0"/>
    <x v="0"/>
    <x v="6"/>
    <s v="David Arquette"/>
    <s v="Wes Craven"/>
    <n v="611"/>
    <x v="591"/>
    <x v="0"/>
    <n v="11000"/>
    <x v="23"/>
    <n v="242"/>
    <n v="103"/>
    <x v="590"/>
    <x v="24"/>
  </r>
  <r>
    <x v="610"/>
    <x v="580"/>
    <s v="Color"/>
    <x v="7"/>
    <x v="0"/>
    <x v="0"/>
    <x v="6"/>
    <s v="Vivica A. Fox"/>
    <s v="F. Gary Gray"/>
    <n v="890"/>
    <x v="592"/>
    <x v="164"/>
    <n v="0"/>
    <x v="13"/>
    <n v="29"/>
    <n v="123"/>
    <x v="591"/>
    <x v="35"/>
  </r>
  <r>
    <x v="611"/>
    <x v="581"/>
    <s v="Color"/>
    <x v="3"/>
    <x v="0"/>
    <x v="0"/>
    <x v="5"/>
    <s v="Austin Pendleton"/>
    <s v="Jonathan Lynn"/>
    <n v="592"/>
    <x v="69"/>
    <x v="126"/>
    <n v="478"/>
    <x v="32"/>
    <n v="23"/>
    <n v="93"/>
    <x v="140"/>
    <x v="85"/>
  </r>
  <r>
    <x v="612"/>
    <x v="582"/>
    <s v="Color"/>
    <x v="3"/>
    <x v="0"/>
    <x v="0"/>
    <x v="6"/>
    <s v="John Mahoney"/>
    <s v="Edward Burns"/>
    <n v="385"/>
    <x v="3"/>
    <x v="0"/>
    <n v="453"/>
    <x v="26"/>
    <n v="43"/>
    <n v="96"/>
    <x v="592"/>
    <x v="66"/>
  </r>
  <r>
    <x v="613"/>
    <x v="583"/>
    <s v="Color"/>
    <x v="6"/>
    <x v="0"/>
    <x v="8"/>
    <x v="7"/>
    <s v="Noah Taylor"/>
    <s v="Scott Hicks"/>
    <n v="509"/>
    <x v="593"/>
    <x v="117"/>
    <n v="0"/>
    <x v="3"/>
    <n v="71"/>
    <n v="105"/>
    <x v="593"/>
    <x v="50"/>
  </r>
  <r>
    <x v="614"/>
    <x v="573"/>
    <s v="Black and White"/>
    <x v="0"/>
    <x v="0"/>
    <x v="0"/>
    <x v="6"/>
    <s v="Robert De Niro"/>
    <s v="Barry Levinson"/>
    <n v="22000"/>
    <x v="594"/>
    <x v="69"/>
    <n v="0"/>
    <x v="8"/>
    <n v="73"/>
    <n v="147"/>
    <x v="594"/>
    <x v="68"/>
  </r>
  <r>
    <x v="615"/>
    <x v="584"/>
    <s v="Color"/>
    <x v="1"/>
    <x v="0"/>
    <x v="0"/>
    <x v="6"/>
    <s v="Robert Duvall"/>
    <s v="Billy Bob Thornton"/>
    <n v="3000"/>
    <x v="595"/>
    <x v="0"/>
    <n v="0"/>
    <x v="19"/>
    <n v="104"/>
    <n v="148"/>
    <x v="595"/>
    <x v="167"/>
  </r>
  <r>
    <x v="616"/>
    <x v="583"/>
    <s v="Color"/>
    <x v="5"/>
    <x v="0"/>
    <x v="0"/>
    <x v="5"/>
    <s v="Bill Murray"/>
    <s v="Joe Pytka"/>
    <n v="13000"/>
    <x v="596"/>
    <x v="176"/>
    <n v="0"/>
    <x v="2"/>
    <n v="46"/>
    <n v="88"/>
    <x v="596"/>
    <x v="133"/>
  </r>
  <r>
    <x v="617"/>
    <x v="585"/>
    <s v="Color"/>
    <x v="7"/>
    <x v="0"/>
    <x v="0"/>
    <x v="7"/>
    <s v="Hulk Hogan"/>
    <s v="Rick Friedberg"/>
    <n v="844"/>
    <x v="597"/>
    <x v="45"/>
    <n v="588"/>
    <x v="46"/>
    <n v="27"/>
    <n v="81"/>
    <x v="597"/>
    <x v="69"/>
  </r>
  <r>
    <x v="618"/>
    <x v="586"/>
    <s v="Color"/>
    <x v="7"/>
    <x v="0"/>
    <x v="0"/>
    <x v="7"/>
    <s v="LeVar Burton"/>
    <s v="Jonathan Frakes"/>
    <n v="1000"/>
    <x v="598"/>
    <x v="189"/>
    <n v="3000"/>
    <x v="16"/>
    <n v="143"/>
    <n v="111"/>
    <x v="598"/>
    <x v="136"/>
  </r>
  <r>
    <x v="619"/>
    <x v="587"/>
    <s v="Color"/>
    <x v="3"/>
    <x v="0"/>
    <x v="0"/>
    <x v="6"/>
    <s v="Demi Moore"/>
    <s v="Andrew Bergman"/>
    <n v="2000"/>
    <x v="599"/>
    <x v="123"/>
    <n v="877"/>
    <x v="54"/>
    <n v="51"/>
    <n v="117"/>
    <x v="599"/>
    <x v="87"/>
  </r>
  <r>
    <x v="620"/>
    <x v="588"/>
    <s v="Color"/>
    <x v="3"/>
    <x v="0"/>
    <x v="0"/>
    <x v="6"/>
    <s v="Jon Favreau"/>
    <s v="Doug Liman"/>
    <n v="4000"/>
    <x v="600"/>
    <x v="190"/>
    <n v="0"/>
    <x v="28"/>
    <n v="77"/>
    <n v="96"/>
    <x v="600"/>
    <x v="27"/>
  </r>
  <r>
    <x v="621"/>
    <x v="585"/>
    <s v="Color"/>
    <x v="3"/>
    <x v="0"/>
    <x v="0"/>
    <x v="5"/>
    <s v="Tom Hanks"/>
    <s v="Tom Hanks"/>
    <n v="15000"/>
    <x v="601"/>
    <x v="191"/>
    <n v="0"/>
    <x v="9"/>
    <n v="75"/>
    <n v="149"/>
    <x v="601"/>
    <x v="56"/>
  </r>
  <r>
    <x v="622"/>
    <x v="549"/>
    <s v="Color"/>
    <x v="5"/>
    <x v="3"/>
    <x v="3"/>
    <x v="4"/>
    <s v="Martin Landau"/>
    <s v="Steve Barron"/>
    <n v="940"/>
    <x v="602"/>
    <x v="192"/>
    <n v="246"/>
    <x v="46"/>
    <n v="19"/>
    <n v="90"/>
    <x v="602"/>
    <x v="43"/>
  </r>
  <r>
    <x v="623"/>
    <x v="589"/>
    <s v="Color"/>
    <x v="3"/>
    <x v="0"/>
    <x v="0"/>
    <x v="7"/>
    <s v="Matthew Broderick"/>
    <s v="Ben Stiller"/>
    <n v="2000"/>
    <x v="603"/>
    <x v="0"/>
    <n v="0"/>
    <x v="44"/>
    <n v="72"/>
    <n v="96"/>
    <x v="603"/>
    <x v="164"/>
  </r>
  <r>
    <x v="624"/>
    <x v="590"/>
    <s v="Color"/>
    <x v="1"/>
    <x v="0"/>
    <x v="0"/>
    <x v="6"/>
    <s v="Christine Taylor"/>
    <s v="Andrew Fleming"/>
    <n v="838"/>
    <x v="604"/>
    <x v="193"/>
    <n v="6000"/>
    <x v="24"/>
    <n v="93"/>
    <n v="101"/>
    <x v="604"/>
    <x v="24"/>
  </r>
  <r>
    <x v="625"/>
    <x v="586"/>
    <s v="Color"/>
    <x v="1"/>
    <x v="0"/>
    <x v="0"/>
    <x v="6"/>
    <s v="Colin Firth"/>
    <s v="Anthony Minghella"/>
    <n v="14000"/>
    <x v="605"/>
    <x v="194"/>
    <n v="0"/>
    <x v="28"/>
    <n v="116"/>
    <n v="162"/>
    <x v="605"/>
    <x v="72"/>
  </r>
  <r>
    <x v="626"/>
    <x v="591"/>
    <s v="Color"/>
    <x v="7"/>
    <x v="0"/>
    <x v="0"/>
    <x v="6"/>
    <s v="Robert De Niro"/>
    <s v="Tony Scott"/>
    <n v="22000"/>
    <x v="606"/>
    <x v="84"/>
    <n v="0"/>
    <x v="42"/>
    <n v="50"/>
    <n v="116"/>
    <x v="606"/>
    <x v="60"/>
  </r>
  <r>
    <x v="627"/>
    <x v="592"/>
    <s v="Color"/>
    <x v="3"/>
    <x v="0"/>
    <x v="0"/>
    <x v="5"/>
    <s v="Stockard Channing"/>
    <s v="Hugh Wilson"/>
    <n v="944"/>
    <x v="607"/>
    <x v="76"/>
    <n v="0"/>
    <x v="24"/>
    <n v="50"/>
    <n v="103"/>
    <x v="607"/>
    <x v="56"/>
  </r>
  <r>
    <x v="628"/>
    <x v="593"/>
    <s v="Color"/>
    <x v="0"/>
    <x v="0"/>
    <x v="0"/>
    <x v="6"/>
    <s v="Isabella Rossellini"/>
    <s v="Abel Ferrara"/>
    <n v="812"/>
    <x v="608"/>
    <x v="195"/>
    <n v="344"/>
    <x v="21"/>
    <n v="48"/>
    <n v="99"/>
    <x v="608"/>
    <x v="115"/>
  </r>
  <r>
    <x v="629"/>
    <x v="594"/>
    <s v="Color"/>
    <x v="5"/>
    <x v="0"/>
    <x v="0"/>
    <x v="6"/>
    <s v="Tom Wilkinson"/>
    <s v="Stephen Hopkins"/>
    <n v="1000"/>
    <x v="609"/>
    <x v="110"/>
    <n v="0"/>
    <x v="13"/>
    <n v="62"/>
    <n v="110"/>
    <x v="609"/>
    <x v="60"/>
  </r>
  <r>
    <x v="630"/>
    <x v="595"/>
    <s v="Color"/>
    <x v="7"/>
    <x v="0"/>
    <x v="0"/>
    <x v="6"/>
    <s v="Alexa PenaVega"/>
    <s v="John Gray"/>
    <n v="2000"/>
    <x v="610"/>
    <x v="141"/>
    <n v="451"/>
    <x v="46"/>
    <n v="39"/>
    <n v="91"/>
    <x v="610"/>
    <x v="136"/>
  </r>
  <r>
    <x v="631"/>
    <x v="538"/>
    <s v="Color"/>
    <x v="4"/>
    <x v="0"/>
    <x v="0"/>
    <x v="4"/>
    <s v="Demi Moore"/>
    <s v="Gary Trousdale"/>
    <n v="2000"/>
    <x v="611"/>
    <x v="104"/>
    <n v="0"/>
    <x v="9"/>
    <n v="80"/>
    <n v="91"/>
    <x v="611"/>
    <x v="122"/>
  </r>
  <r>
    <x v="632"/>
    <x v="575"/>
    <s v="Color"/>
    <x v="8"/>
    <x v="0"/>
    <x v="0"/>
    <x v="7"/>
    <s v="Marlon Brando"/>
    <s v="John Frankenheimer"/>
    <n v="10000"/>
    <x v="612"/>
    <x v="66"/>
    <n v="0"/>
    <x v="57"/>
    <n v="70"/>
    <n v="99"/>
    <x v="612"/>
    <x v="87"/>
  </r>
  <r>
    <x v="633"/>
    <x v="589"/>
    <s v="Color"/>
    <x v="1"/>
    <x v="0"/>
    <x v="0"/>
    <x v="6"/>
    <s v="Joseph Gordon-Levitt"/>
    <s v="Brian Gibson"/>
    <n v="23000"/>
    <x v="613"/>
    <x v="30"/>
    <n v="353"/>
    <x v="49"/>
    <n v="28"/>
    <n v="118"/>
    <x v="613"/>
    <x v="68"/>
  </r>
  <r>
    <x v="634"/>
    <x v="596"/>
    <s v="Color"/>
    <x v="7"/>
    <x v="0"/>
    <x v="0"/>
    <x v="6"/>
    <s v="Melina Kanakaredes"/>
    <s v="Renny Harlin"/>
    <n v="394"/>
    <x v="614"/>
    <x v="99"/>
    <n v="4000"/>
    <x v="12"/>
    <n v="94"/>
    <n v="121"/>
    <x v="614"/>
    <x v="127"/>
  </r>
  <r>
    <x v="635"/>
    <x v="597"/>
    <s v="Color"/>
    <x v="3"/>
    <x v="0"/>
    <x v="0"/>
    <x v="7"/>
    <s v="Jeff Bridges"/>
    <s v="Barbra Streisand"/>
    <n v="12000"/>
    <x v="615"/>
    <x v="0"/>
    <n v="0"/>
    <x v="31"/>
    <n v="27"/>
    <n v="122"/>
    <x v="615"/>
    <x v="142"/>
  </r>
  <r>
    <x v="636"/>
    <x v="598"/>
    <s v="Color"/>
    <x v="3"/>
    <x v="0"/>
    <x v="0"/>
    <x v="7"/>
    <s v="Jada Pinkett Smith"/>
    <s v="Tom Shadyac"/>
    <n v="851"/>
    <x v="616"/>
    <x v="154"/>
    <n v="960"/>
    <x v="49"/>
    <n v="57"/>
    <n v="95"/>
    <x v="616"/>
    <x v="71"/>
  </r>
  <r>
    <x v="637"/>
    <x v="599"/>
    <s v="Color"/>
    <x v="7"/>
    <x v="0"/>
    <x v="8"/>
    <x v="5"/>
    <s v="Cary-Hiroyuki Tagawa"/>
    <s v="Simon Wincer"/>
    <n v="1000"/>
    <x v="610"/>
    <x v="42"/>
    <n v="0"/>
    <x v="43"/>
    <n v="60"/>
    <n v="100"/>
    <x v="617"/>
    <x v="136"/>
  </r>
  <r>
    <x v="638"/>
    <x v="600"/>
    <s v="Color"/>
    <x v="7"/>
    <x v="0"/>
    <x v="0"/>
    <x v="6"/>
    <s v="Nicolas Cage"/>
    <s v="Michael Bay"/>
    <n v="12000"/>
    <x v="617"/>
    <x v="0"/>
    <n v="51000"/>
    <x v="28"/>
    <n v="122"/>
    <n v="136"/>
    <x v="618"/>
    <x v="163"/>
  </r>
  <r>
    <x v="639"/>
    <x v="601"/>
    <s v="Color"/>
    <x v="12"/>
    <x v="0"/>
    <x v="0"/>
    <x v="6"/>
    <s v="Joe Mantegna"/>
    <s v="Tom Holland"/>
    <n v="1000"/>
    <x v="618"/>
    <x v="91"/>
    <n v="0"/>
    <x v="32"/>
    <n v="73"/>
    <n v="93"/>
    <x v="619"/>
    <x v="65"/>
  </r>
  <r>
    <x v="640"/>
    <x v="602"/>
    <s v="Color"/>
    <x v="3"/>
    <x v="0"/>
    <x v="0"/>
    <x v="6"/>
    <s v="Don Johnson"/>
    <s v="Ron Shelton"/>
    <n v="982"/>
    <x v="619"/>
    <x v="92"/>
    <n v="1000"/>
    <x v="2"/>
    <n v="48"/>
    <n v="135"/>
    <x v="620"/>
    <x v="136"/>
  </r>
  <r>
    <x v="641"/>
    <x v="545"/>
    <s v="Color"/>
    <x v="1"/>
    <x v="0"/>
    <x v="3"/>
    <x v="6"/>
    <s v="Kelly Macdonald"/>
    <s v="Danny Boyle"/>
    <n v="2000"/>
    <x v="620"/>
    <x v="0"/>
    <n v="21000"/>
    <x v="6"/>
    <n v="134"/>
    <n v="94"/>
    <x v="621"/>
    <x v="66"/>
  </r>
  <r>
    <x v="642"/>
    <x v="542"/>
    <s v="Color"/>
    <x v="3"/>
    <x v="0"/>
    <x v="0"/>
    <x v="6"/>
    <s v="Steve Buscemi"/>
    <s v="Steve Buscemi"/>
    <n v="12000"/>
    <x v="621"/>
    <x v="84"/>
    <n v="872"/>
    <x v="23"/>
    <n v="43"/>
    <n v="95"/>
    <x v="622"/>
    <x v="109"/>
  </r>
  <r>
    <x v="643"/>
    <x v="603"/>
    <s v="Color"/>
    <x v="7"/>
    <x v="0"/>
    <x v="0"/>
    <x v="7"/>
    <s v="Philip Seymour Hoffman"/>
    <s v="Jan de Bont"/>
    <n v="22000"/>
    <x v="622"/>
    <x v="36"/>
    <n v="0"/>
    <x v="2"/>
    <n v="114"/>
    <n v="113"/>
    <x v="623"/>
    <x v="168"/>
  </r>
  <r>
    <x v="644"/>
    <x v="604"/>
    <s v="Color"/>
    <x v="1"/>
    <x v="0"/>
    <x v="0"/>
    <x v="7"/>
    <s v="Joe Mantegna"/>
    <s v="Jon Avnet"/>
    <n v="1000"/>
    <x v="623"/>
    <x v="196"/>
    <n v="829"/>
    <x v="26"/>
    <n v="34"/>
    <n v="124"/>
    <x v="624"/>
    <x v="121"/>
  </r>
  <r>
    <x v="645"/>
    <x v="530"/>
    <s v="Color"/>
    <x v="3"/>
    <x v="0"/>
    <x v="0"/>
    <x v="6"/>
    <s v="Catherine O'Hara"/>
    <s v="Christopher Guest"/>
    <n v="925"/>
    <x v="620"/>
    <x v="197"/>
    <n v="0"/>
    <x v="16"/>
    <n v="50"/>
    <n v="84"/>
    <x v="625"/>
    <x v="16"/>
  </r>
  <r>
    <x v="646"/>
    <x v="605"/>
    <s v="Color"/>
    <x v="3"/>
    <x v="0"/>
    <x v="3"/>
    <x v="6"/>
    <s v="Kevin Corrigan"/>
    <s v="Nicole Holofcener"/>
    <n v="778"/>
    <x v="624"/>
    <x v="198"/>
    <n v="227"/>
    <x v="13"/>
    <n v="18"/>
    <n v="86"/>
    <x v="626"/>
    <x v="73"/>
  </r>
  <r>
    <x v="647"/>
    <x v="606"/>
    <s v="Color"/>
    <x v="3"/>
    <x v="4"/>
    <x v="5"/>
    <x v="6"/>
    <s v="Simon Abkarian"/>
    <s v="CÃ©dric Klapisch"/>
    <n v="75"/>
    <x v="625"/>
    <x v="22"/>
    <n v="166"/>
    <x v="9"/>
    <n v="29"/>
    <n v="91"/>
    <x v="627"/>
    <x v="59"/>
  </r>
  <r>
    <x v="648"/>
    <x v="607"/>
    <s v="Color"/>
    <x v="5"/>
    <x v="0"/>
    <x v="0"/>
    <x v="7"/>
    <s v="Jeff Bridges"/>
    <s v="Ridley Scott"/>
    <n v="12000"/>
    <x v="626"/>
    <x v="0"/>
    <n v="911"/>
    <x v="21"/>
    <n v="37"/>
    <n v="129"/>
    <x v="628"/>
    <x v="132"/>
  </r>
  <r>
    <x v="649"/>
    <x v="608"/>
    <s v="Color"/>
    <x v="3"/>
    <x v="0"/>
    <x v="0"/>
    <x v="6"/>
    <s v="Kristy Swanson"/>
    <s v="Tom Schulman"/>
    <n v="578"/>
    <x v="627"/>
    <x v="199"/>
    <n v="417"/>
    <x v="46"/>
    <n v="30"/>
    <n v="95"/>
    <x v="629"/>
    <x v="20"/>
  </r>
  <r>
    <x v="650"/>
    <x v="609"/>
    <s v="Color"/>
    <x v="3"/>
    <x v="0"/>
    <x v="0"/>
    <x v="5"/>
    <s v="Mara Wilson"/>
    <s v="Michael Ritchie"/>
    <n v="1000"/>
    <x v="628"/>
    <x v="42"/>
    <n v="517"/>
    <x v="39"/>
    <n v="21"/>
    <n v="89"/>
    <x v="630"/>
    <x v="74"/>
  </r>
  <r>
    <x v="651"/>
    <x v="610"/>
    <s v="Color"/>
    <x v="7"/>
    <x v="0"/>
    <x v="0"/>
    <x v="6"/>
    <s v="Clint Eastwood"/>
    <s v="Clint Eastwood"/>
    <n v="16000"/>
    <x v="629"/>
    <x v="70"/>
    <n v="1000"/>
    <x v="12"/>
    <n v="76"/>
    <n v="121"/>
    <x v="631"/>
    <x v="124"/>
  </r>
  <r>
    <x v="652"/>
    <x v="611"/>
    <s v="Color"/>
    <x v="3"/>
    <x v="0"/>
    <x v="0"/>
    <x v="5"/>
    <s v="Kevin Zegers"/>
    <s v="Charles Martin Smith"/>
    <n v="2000"/>
    <x v="630"/>
    <x v="128"/>
    <n v="902"/>
    <x v="52"/>
    <n v="35"/>
    <n v="98"/>
    <x v="632"/>
    <x v="20"/>
  </r>
  <r>
    <x v="653"/>
    <x v="612"/>
    <s v="Color"/>
    <x v="7"/>
    <x v="0"/>
    <x v="0"/>
    <x v="6"/>
    <s v="Harrison Ford"/>
    <s v="Wolfgang Petersen"/>
    <n v="11000"/>
    <x v="631"/>
    <x v="58"/>
    <n v="0"/>
    <x v="34"/>
    <n v="142"/>
    <n v="124"/>
    <x v="633"/>
    <x v="169"/>
  </r>
  <r>
    <x v="654"/>
    <x v="613"/>
    <s v="Color"/>
    <x v="7"/>
    <x v="0"/>
    <x v="0"/>
    <x v="6"/>
    <s v="Gary Dourdan"/>
    <s v="Jean-Pierre Jeunet"/>
    <n v="1000"/>
    <x v="632"/>
    <x v="0"/>
    <n v="0"/>
    <x v="2"/>
    <n v="223"/>
    <n v="116"/>
    <x v="634"/>
    <x v="163"/>
  </r>
  <r>
    <x v="655"/>
    <x v="614"/>
    <s v="Color"/>
    <x v="1"/>
    <x v="0"/>
    <x v="0"/>
    <x v="6"/>
    <s v="Anthony Hopkins"/>
    <s v="Steven Spielberg"/>
    <n v="12000"/>
    <x v="633"/>
    <x v="40"/>
    <n v="0"/>
    <x v="23"/>
    <n v="77"/>
    <n v="155"/>
    <x v="635"/>
    <x v="70"/>
  </r>
  <r>
    <x v="656"/>
    <x v="615"/>
    <s v="Color"/>
    <x v="3"/>
    <x v="0"/>
    <x v="0"/>
    <x v="6"/>
    <s v="Eric Idle"/>
    <s v="Arthur Hiller"/>
    <n v="795"/>
    <x v="634"/>
    <x v="81"/>
    <n v="89"/>
    <x v="41"/>
    <n v="29"/>
    <n v="86"/>
    <x v="636"/>
    <x v="39"/>
  </r>
  <r>
    <x v="657"/>
    <x v="616"/>
    <s v="Color"/>
    <x v="7"/>
    <x v="0"/>
    <x v="0"/>
    <x v="7"/>
    <s v="Frank Welker"/>
    <s v="Luis Llosa"/>
    <n v="2000"/>
    <x v="635"/>
    <x v="60"/>
    <n v="0"/>
    <x v="40"/>
    <n v="119"/>
    <n v="89"/>
    <x v="637"/>
    <x v="136"/>
  </r>
  <r>
    <x v="658"/>
    <x v="617"/>
    <s v="Color"/>
    <x v="5"/>
    <x v="0"/>
    <x v="0"/>
    <x v="4"/>
    <s v="Kirsten Dunst"/>
    <s v="Don Bluth"/>
    <n v="4000"/>
    <x v="636"/>
    <x v="108"/>
    <n v="0"/>
    <x v="10"/>
    <n v="78"/>
    <n v="94"/>
    <x v="638"/>
    <x v="124"/>
  </r>
  <r>
    <x v="659"/>
    <x v="618"/>
    <s v="Color"/>
    <x v="3"/>
    <x v="0"/>
    <x v="0"/>
    <x v="7"/>
    <s v="Lupe Ontiveros"/>
    <s v="James L. Brooks"/>
    <n v="625"/>
    <x v="637"/>
    <x v="200"/>
    <n v="11000"/>
    <x v="3"/>
    <n v="156"/>
    <n v="139"/>
    <x v="639"/>
    <x v="124"/>
  </r>
  <r>
    <x v="660"/>
    <x v="610"/>
    <s v="Color"/>
    <x v="3"/>
    <x v="0"/>
    <x v="0"/>
    <x v="7"/>
    <s v="Will Ferrell"/>
    <s v="Jay Roach"/>
    <n v="8000"/>
    <x v="638"/>
    <x v="49"/>
    <n v="0"/>
    <x v="11"/>
    <n v="129"/>
    <n v="68"/>
    <x v="640"/>
    <x v="29"/>
  </r>
  <r>
    <x v="661"/>
    <x v="619"/>
    <s v="Color"/>
    <x v="7"/>
    <x v="0"/>
    <x v="0"/>
    <x v="7"/>
    <s v="Michael Gough"/>
    <s v="Joel Schumacher"/>
    <n v="920"/>
    <x v="639"/>
    <x v="25"/>
    <n v="0"/>
    <x v="60"/>
    <n v="183"/>
    <n v="125"/>
    <x v="641"/>
    <x v="170"/>
  </r>
  <r>
    <x v="662"/>
    <x v="620"/>
    <s v="Color"/>
    <x v="1"/>
    <x v="0"/>
    <x v="0"/>
    <x v="6"/>
    <s v="Don Cheadle"/>
    <s v="Paul Thomas Anderson"/>
    <n v="3000"/>
    <x v="640"/>
    <x v="0"/>
    <n v="0"/>
    <x v="20"/>
    <n v="153"/>
    <n v="155"/>
    <x v="642"/>
    <x v="24"/>
  </r>
  <r>
    <x v="663"/>
    <x v="621"/>
    <s v="Color"/>
    <x v="7"/>
    <x v="0"/>
    <x v="0"/>
    <x v="6"/>
    <s v="Kathleen Quinlan"/>
    <s v="Jonathan Mostow"/>
    <n v="551"/>
    <x v="641"/>
    <x v="62"/>
    <n v="0"/>
    <x v="9"/>
    <n v="72"/>
    <n v="93"/>
    <x v="643"/>
    <x v="70"/>
  </r>
  <r>
    <x v="664"/>
    <x v="622"/>
    <s v="Color"/>
    <x v="4"/>
    <x v="0"/>
    <x v="0"/>
    <x v="4"/>
    <s v="George Kennedy"/>
    <s v="Mark Dindal"/>
    <n v="3000"/>
    <x v="642"/>
    <x v="4"/>
    <n v="643"/>
    <x v="9"/>
    <n v="18"/>
    <n v="75"/>
    <x v="644"/>
    <x v="114"/>
  </r>
  <r>
    <x v="665"/>
    <x v="623"/>
    <s v="Color"/>
    <x v="0"/>
    <x v="7"/>
    <x v="14"/>
    <x v="6"/>
    <s v="Jan Decleir"/>
    <s v="Mike van Diem"/>
    <n v="25"/>
    <x v="643"/>
    <x v="2"/>
    <n v="689"/>
    <x v="4"/>
    <n v="54"/>
    <n v="122"/>
    <x v="645"/>
    <x v="89"/>
  </r>
  <r>
    <x v="666"/>
    <x v="624"/>
    <s v="Color"/>
    <x v="3"/>
    <x v="0"/>
    <x v="0"/>
    <x v="6"/>
    <s v="Matt Damon"/>
    <s v="Kevin Smith"/>
    <n v="13000"/>
    <x v="644"/>
    <x v="0"/>
    <n v="0"/>
    <x v="17"/>
    <n v="147"/>
    <n v="113"/>
    <x v="646"/>
    <x v="156"/>
  </r>
  <r>
    <x v="667"/>
    <x v="625"/>
    <s v="Color"/>
    <x v="1"/>
    <x v="8"/>
    <x v="6"/>
    <x v="5"/>
    <s v="Bahare Seddiqi"/>
    <s v="Majid Majidi"/>
    <n v="36"/>
    <x v="645"/>
    <x v="201"/>
    <n v="0"/>
    <x v="15"/>
    <n v="46"/>
    <n v="89"/>
    <x v="647"/>
    <x v="171"/>
  </r>
  <r>
    <x v="668"/>
    <x v="626"/>
    <s v="Color"/>
    <x v="7"/>
    <x v="0"/>
    <x v="0"/>
    <x v="6"/>
    <s v="Steve Buscemi"/>
    <s v="Simon West"/>
    <n v="12000"/>
    <x v="646"/>
    <x v="24"/>
    <n v="0"/>
    <x v="13"/>
    <n v="139"/>
    <n v="123"/>
    <x v="648"/>
    <x v="163"/>
  </r>
  <r>
    <x v="669"/>
    <x v="627"/>
    <s v="Color"/>
    <x v="7"/>
    <x v="0"/>
    <x v="0"/>
    <x v="6"/>
    <s v="Julia Roberts"/>
    <s v="Richard Donner"/>
    <n v="8000"/>
    <x v="647"/>
    <x v="50"/>
    <n v="0"/>
    <x v="12"/>
    <n v="80"/>
    <n v="135"/>
    <x v="649"/>
    <x v="163"/>
  </r>
  <r>
    <x v="670"/>
    <x v="628"/>
    <s v="Color"/>
    <x v="1"/>
    <x v="0"/>
    <x v="0"/>
    <x v="5"/>
    <s v="Matthew McConaughey"/>
    <s v="Robert Zemeckis"/>
    <n v="11000"/>
    <x v="648"/>
    <x v="0"/>
    <n v="15000"/>
    <x v="28"/>
    <n v="159"/>
    <n v="150"/>
    <x v="650"/>
    <x v="152"/>
  </r>
  <r>
    <x v="671"/>
    <x v="629"/>
    <s v="Color"/>
    <x v="0"/>
    <x v="0"/>
    <x v="0"/>
    <x v="6"/>
    <s v="Robert De Niro"/>
    <s v="James Mangold"/>
    <n v="22000"/>
    <x v="649"/>
    <x v="202"/>
    <n v="2000"/>
    <x v="9"/>
    <n v="131"/>
    <n v="120"/>
    <x v="651"/>
    <x v="39"/>
  </r>
  <r>
    <x v="672"/>
    <x v="630"/>
    <s v="Color"/>
    <x v="3"/>
    <x v="0"/>
    <x v="8"/>
    <x v="6"/>
    <s v="Kyra Sedgwick"/>
    <s v="Sidney Lumet"/>
    <n v="941"/>
    <x v="650"/>
    <x v="0"/>
    <n v="88"/>
    <x v="44"/>
    <n v="25"/>
    <n v="107"/>
    <x v="652"/>
    <x v="38"/>
  </r>
  <r>
    <x v="673"/>
    <x v="631"/>
    <s v="Color"/>
    <x v="11"/>
    <x v="0"/>
    <x v="9"/>
    <x v="6"/>
    <s v="David Hewlett"/>
    <s v="Vincenzo Natali"/>
    <n v="686"/>
    <x v="651"/>
    <x v="24"/>
    <n v="11000"/>
    <x v="17"/>
    <n v="99"/>
    <n v="90"/>
    <x v="653"/>
    <x v="172"/>
  </r>
  <r>
    <x v="674"/>
    <x v="632"/>
    <s v="Color"/>
    <x v="7"/>
    <x v="0"/>
    <x v="0"/>
    <x v="7"/>
    <s v="Jamie RenÃ©e Smith"/>
    <s v="Roger Donaldson"/>
    <n v="650"/>
    <x v="652"/>
    <x v="85"/>
    <n v="0"/>
    <x v="42"/>
    <n v="93"/>
    <n v="108"/>
    <x v="654"/>
    <x v="173"/>
  </r>
  <r>
    <x v="675"/>
    <x v="633"/>
    <s v="Color"/>
    <x v="3"/>
    <x v="0"/>
    <x v="0"/>
    <x v="6"/>
    <s v="Woody Allen"/>
    <s v="Woody Allen"/>
    <n v="11000"/>
    <x v="653"/>
    <x v="44"/>
    <n v="0"/>
    <x v="28"/>
    <n v="104"/>
    <n v="96"/>
    <x v="655"/>
    <x v="33"/>
  </r>
  <r>
    <x v="676"/>
    <x v="634"/>
    <s v="Color"/>
    <x v="6"/>
    <x v="0"/>
    <x v="0"/>
    <x v="6"/>
    <s v="Johnny Depp"/>
    <s v="Mike Newell"/>
    <n v="40000"/>
    <x v="654"/>
    <x v="157"/>
    <n v="0"/>
    <x v="4"/>
    <n v="117"/>
    <n v="147"/>
    <x v="656"/>
    <x v="64"/>
  </r>
  <r>
    <x v="677"/>
    <x v="630"/>
    <s v="Color"/>
    <x v="3"/>
    <x v="0"/>
    <x v="0"/>
    <x v="6"/>
    <s v="David Arquette"/>
    <s v="Finn Taylor"/>
    <n v="611"/>
    <x v="655"/>
    <x v="2"/>
    <n v="166"/>
    <x v="11"/>
    <n v="28"/>
    <n v="97"/>
    <x v="657"/>
    <x v="73"/>
  </r>
  <r>
    <x v="678"/>
    <x v="635"/>
    <s v="Color"/>
    <x v="8"/>
    <x v="0"/>
    <x v="3"/>
    <x v="6"/>
    <s v="Sean Pertwee"/>
    <s v="Paul W.S. Anderson"/>
    <n v="722"/>
    <x v="656"/>
    <x v="103"/>
    <n v="10000"/>
    <x v="12"/>
    <n v="172"/>
    <n v="130"/>
    <x v="658"/>
    <x v="121"/>
  </r>
  <r>
    <x v="679"/>
    <x v="636"/>
    <s v="Color"/>
    <x v="1"/>
    <x v="0"/>
    <x v="0"/>
    <x v="6"/>
    <s v="Jurnee Smollett-Bell"/>
    <s v="Kasi Lemmons"/>
    <n v="2000"/>
    <x v="657"/>
    <x v="203"/>
    <n v="599"/>
    <x v="17"/>
    <n v="31"/>
    <n v="109"/>
    <x v="659"/>
    <x v="1"/>
  </r>
  <r>
    <x v="680"/>
    <x v="637"/>
    <s v="Color"/>
    <x v="7"/>
    <x v="0"/>
    <x v="0"/>
    <x v="6"/>
    <s v="Nicolas Cage"/>
    <s v="John Woo"/>
    <n v="12000"/>
    <x v="658"/>
    <x v="177"/>
    <n v="11000"/>
    <x v="17"/>
    <n v="155"/>
    <n v="138"/>
    <x v="660"/>
    <x v="133"/>
  </r>
  <r>
    <x v="681"/>
    <x v="638"/>
    <s v="Color"/>
    <x v="1"/>
    <x v="0"/>
    <x v="0"/>
    <x v="6"/>
    <s v="Robert John Burke"/>
    <s v="Jesse Peretz"/>
    <n v="318"/>
    <x v="659"/>
    <x v="76"/>
    <n v="26"/>
    <x v="25"/>
    <n v="16"/>
    <n v="94"/>
    <x v="661"/>
    <x v="59"/>
  </r>
  <r>
    <x v="682"/>
    <x v="639"/>
    <s v="Color"/>
    <x v="3"/>
    <x v="0"/>
    <x v="0"/>
    <x v="5"/>
    <s v="Robin Williams"/>
    <s v="Les Mayfield"/>
    <n v="49000"/>
    <x v="660"/>
    <x v="4"/>
    <n v="0"/>
    <x v="33"/>
    <n v="53"/>
    <n v="90"/>
    <x v="662"/>
    <x v="133"/>
  </r>
  <r>
    <x v="683"/>
    <x v="640"/>
    <s v="Color"/>
    <x v="7"/>
    <x v="0"/>
    <x v="0"/>
    <x v="6"/>
    <s v="Viggo Mortensen"/>
    <s v="Ridley Scott"/>
    <n v="10000"/>
    <x v="661"/>
    <x v="0"/>
    <n v="2000"/>
    <x v="42"/>
    <n v="97"/>
    <n v="125"/>
    <x v="663"/>
    <x v="124"/>
  </r>
  <r>
    <x v="684"/>
    <x v="641"/>
    <s v="Color"/>
    <x v="1"/>
    <x v="0"/>
    <x v="0"/>
    <x v="7"/>
    <s v="Blair Underwood"/>
    <s v="Andrew Niccol"/>
    <n v="685"/>
    <x v="662"/>
    <x v="171"/>
    <n v="17000"/>
    <x v="4"/>
    <n v="175"/>
    <n v="106"/>
    <x v="664"/>
    <x v="70"/>
  </r>
  <r>
    <x v="685"/>
    <x v="642"/>
    <s v="Color"/>
    <x v="7"/>
    <x v="0"/>
    <x v="0"/>
    <x v="5"/>
    <s v="Brendan Fraser"/>
    <s v="Sam Weisman"/>
    <n v="3000"/>
    <x v="663"/>
    <x v="170"/>
    <n v="5000"/>
    <x v="39"/>
    <n v="53"/>
    <n v="92"/>
    <x v="665"/>
    <x v="60"/>
  </r>
  <r>
    <x v="686"/>
    <x v="643"/>
    <s v="Color"/>
    <x v="1"/>
    <x v="0"/>
    <x v="0"/>
    <x v="6"/>
    <s v="Robin Williams"/>
    <s v="Gus Van Sant"/>
    <n v="49000"/>
    <x v="664"/>
    <x v="127"/>
    <n v="31000"/>
    <x v="1"/>
    <n v="161"/>
    <n v="126"/>
    <x v="666"/>
    <x v="39"/>
  </r>
  <r>
    <x v="687"/>
    <x v="624"/>
    <s v="Color"/>
    <x v="7"/>
    <x v="0"/>
    <x v="0"/>
    <x v="6"/>
    <s v="Minnie Driver"/>
    <s v="George Armitage"/>
    <n v="893"/>
    <x v="665"/>
    <x v="55"/>
    <n v="0"/>
    <x v="28"/>
    <n v="111"/>
    <n v="107"/>
    <x v="667"/>
    <x v="24"/>
  </r>
  <r>
    <x v="688"/>
    <x v="644"/>
    <s v="Color"/>
    <x v="3"/>
    <x v="0"/>
    <x v="0"/>
    <x v="6"/>
    <s v="Hill Harper"/>
    <s v="Christopher Scott Cherot"/>
    <n v="465"/>
    <x v="666"/>
    <x v="104"/>
    <n v="161"/>
    <x v="31"/>
    <n v="25"/>
    <n v="84"/>
    <x v="668"/>
    <x v="174"/>
  </r>
  <r>
    <x v="689"/>
    <x v="645"/>
    <s v="Black and White"/>
    <x v="0"/>
    <x v="0"/>
    <x v="0"/>
    <x v="6"/>
    <s v="Edie Falco"/>
    <s v="Morgan J. Freeman"/>
    <n v="659"/>
    <x v="667"/>
    <x v="204"/>
    <n v="51"/>
    <x v="31"/>
    <n v="17"/>
    <n v="86"/>
    <x v="669"/>
    <x v="47"/>
  </r>
  <r>
    <x v="690"/>
    <x v="646"/>
    <s v="Color"/>
    <x v="8"/>
    <x v="0"/>
    <x v="0"/>
    <x v="6"/>
    <s v="Muse Watson"/>
    <s v="Jim Gillespie"/>
    <n v="45000"/>
    <x v="668"/>
    <x v="30"/>
    <n v="0"/>
    <x v="49"/>
    <n v="140"/>
    <n v="99"/>
    <x v="670"/>
    <x v="29"/>
  </r>
  <r>
    <x v="691"/>
    <x v="647"/>
    <s v="Color"/>
    <x v="4"/>
    <x v="0"/>
    <x v="0"/>
    <x v="6"/>
    <s v="Charis Michelsen"/>
    <s v="Bill Plympton"/>
    <n v="5"/>
    <x v="669"/>
    <x v="199"/>
    <n v="178"/>
    <x v="11"/>
    <n v="19"/>
    <n v="75"/>
    <x v="671"/>
    <x v="156"/>
  </r>
  <r>
    <x v="692"/>
    <x v="648"/>
    <s v="Color"/>
    <x v="3"/>
    <x v="0"/>
    <x v="0"/>
    <x v="7"/>
    <s v="Tom Selleck"/>
    <s v="Frank Oz"/>
    <n v="19000"/>
    <x v="670"/>
    <x v="0"/>
    <n v="0"/>
    <x v="2"/>
    <n v="83"/>
    <n v="90"/>
    <x v="672"/>
    <x v="64"/>
  </r>
  <r>
    <x v="693"/>
    <x v="649"/>
    <s v="Color"/>
    <x v="3"/>
    <x v="0"/>
    <x v="9"/>
    <x v="6"/>
    <s v="Stacy Edwards"/>
    <s v="Neil LaBute"/>
    <n v="136"/>
    <x v="671"/>
    <x v="129"/>
    <n v="489"/>
    <x v="17"/>
    <n v="80"/>
    <n v="97"/>
    <x v="673"/>
    <x v="155"/>
  </r>
  <r>
    <x v="694"/>
    <x v="650"/>
    <s v="Color"/>
    <x v="0"/>
    <x v="0"/>
    <x v="0"/>
    <x v="6"/>
    <s v="Robert De Niro"/>
    <s v="Quentin Tarantino"/>
    <n v="22000"/>
    <x v="672"/>
    <x v="70"/>
    <n v="0"/>
    <x v="8"/>
    <n v="140"/>
    <n v="154"/>
    <x v="674"/>
    <x v="38"/>
  </r>
  <r>
    <x v="695"/>
    <x v="636"/>
    <s v="Color"/>
    <x v="0"/>
    <x v="0"/>
    <x v="0"/>
    <x v="6"/>
    <s v="Morgan Freeman"/>
    <s v="Gary Fleder"/>
    <n v="11000"/>
    <x v="673"/>
    <x v="170"/>
    <n v="0"/>
    <x v="21"/>
    <n v="83"/>
    <n v="115"/>
    <x v="675"/>
    <x v="72"/>
  </r>
  <r>
    <x v="696"/>
    <x v="651"/>
    <s v="Color"/>
    <x v="6"/>
    <x v="0"/>
    <x v="0"/>
    <x v="7"/>
    <s v="Tenzin Thuthob Tsarong"/>
    <s v="Martin Scorsese"/>
    <n v="2"/>
    <x v="0"/>
    <x v="37"/>
    <n v="0"/>
    <x v="11"/>
    <n v="85"/>
    <n v="134"/>
    <x v="676"/>
    <x v="74"/>
  </r>
  <r>
    <x v="697"/>
    <x v="652"/>
    <s v="Color"/>
    <x v="0"/>
    <x v="0"/>
    <x v="0"/>
    <x v="6"/>
    <s v="Kevin Spacey"/>
    <s v="Curtis Hanson"/>
    <n v="18000"/>
    <x v="674"/>
    <x v="161"/>
    <n v="11000"/>
    <x v="1"/>
    <n v="177"/>
    <n v="138"/>
    <x v="677"/>
    <x v="64"/>
  </r>
  <r>
    <x v="698"/>
    <x v="653"/>
    <s v="Color"/>
    <x v="3"/>
    <x v="0"/>
    <x v="0"/>
    <x v="7"/>
    <s v="Maura Tierney"/>
    <s v="Tom Shadyac"/>
    <n v="509"/>
    <x v="675"/>
    <x v="154"/>
    <n v="0"/>
    <x v="13"/>
    <n v="73"/>
    <n v="86"/>
    <x v="678"/>
    <x v="136"/>
  </r>
  <r>
    <x v="699"/>
    <x v="652"/>
    <s v="Color"/>
    <x v="1"/>
    <x v="0"/>
    <x v="0"/>
    <x v="6"/>
    <s v="Leonard Roberts"/>
    <s v="Theodore Witcher"/>
    <n v="962"/>
    <x v="676"/>
    <x v="13"/>
    <n v="1000"/>
    <x v="28"/>
    <n v="16"/>
    <n v="104"/>
    <x v="679"/>
    <x v="39"/>
  </r>
  <r>
    <x v="700"/>
    <x v="654"/>
    <s v="Color"/>
    <x v="0"/>
    <x v="0"/>
    <x v="0"/>
    <x v="7"/>
    <s v="Mia Kirshner"/>
    <s v="Costa-Gavras"/>
    <n v="972"/>
    <x v="677"/>
    <x v="194"/>
    <n v="697"/>
    <x v="24"/>
    <n v="59"/>
    <n v="115"/>
    <x v="680"/>
    <x v="124"/>
  </r>
  <r>
    <x v="701"/>
    <x v="655"/>
    <s v="Color"/>
    <x v="5"/>
    <x v="0"/>
    <x v="0"/>
    <x v="7"/>
    <s v="Will Smith"/>
    <s v="Barry Sonnenfeld"/>
    <n v="10000"/>
    <x v="678"/>
    <x v="128"/>
    <n v="0"/>
    <x v="17"/>
    <n v="175"/>
    <n v="98"/>
    <x v="681"/>
    <x v="152"/>
  </r>
  <r>
    <x v="702"/>
    <x v="656"/>
    <s v="Color"/>
    <x v="0"/>
    <x v="0"/>
    <x v="0"/>
    <x v="6"/>
    <s v="Kevin Spacey"/>
    <s v="Clint Eastwood"/>
    <n v="18000"/>
    <x v="679"/>
    <x v="70"/>
    <n v="0"/>
    <x v="21"/>
    <n v="91"/>
    <n v="155"/>
    <x v="682"/>
    <x v="88"/>
  </r>
  <r>
    <x v="703"/>
    <x v="657"/>
    <s v="Color"/>
    <x v="7"/>
    <x v="0"/>
    <x v="0"/>
    <x v="6"/>
    <s v="Heather Locklear"/>
    <s v="Brett Ratner"/>
    <n v="695"/>
    <x v="680"/>
    <x v="205"/>
    <n v="666"/>
    <x v="26"/>
    <n v="29"/>
    <n v="97"/>
    <x v="683"/>
    <x v="43"/>
  </r>
  <r>
    <x v="704"/>
    <x v="658"/>
    <s v="Color"/>
    <x v="7"/>
    <x v="0"/>
    <x v="0"/>
    <x v="7"/>
    <s v="Brian Thompson"/>
    <s v="John R. Leonetti"/>
    <n v="663"/>
    <x v="681"/>
    <x v="206"/>
    <n v="1000"/>
    <x v="60"/>
    <n v="59"/>
    <n v="95"/>
    <x v="684"/>
    <x v="88"/>
  </r>
  <r>
    <x v="705"/>
    <x v="623"/>
    <s v="Color"/>
    <x v="3"/>
    <x v="0"/>
    <x v="0"/>
    <x v="7"/>
    <s v="Julia Roberts"/>
    <s v="P.J. Hogan"/>
    <n v="8000"/>
    <x v="682"/>
    <x v="141"/>
    <n v="0"/>
    <x v="2"/>
    <n v="84"/>
    <n v="105"/>
    <x v="685"/>
    <x v="159"/>
  </r>
  <r>
    <x v="706"/>
    <x v="659"/>
    <s v="Color"/>
    <x v="7"/>
    <x v="0"/>
    <x v="0"/>
    <x v="6"/>
    <s v="Kelly Preston"/>
    <s v="Steve Oedekerk"/>
    <n v="742"/>
    <x v="683"/>
    <x v="20"/>
    <n v="0"/>
    <x v="12"/>
    <n v="49"/>
    <n v="98"/>
    <x v="686"/>
    <x v="43"/>
  </r>
  <r>
    <x v="707"/>
    <x v="660"/>
    <s v="Color"/>
    <x v="3"/>
    <x v="0"/>
    <x v="0"/>
    <x v="11"/>
    <s v="Trey Parker"/>
    <s v="Trey Parker"/>
    <n v="406"/>
    <x v="684"/>
    <x v="175"/>
    <n v="0"/>
    <x v="24"/>
    <n v="59"/>
    <n v="92"/>
    <x v="687"/>
    <x v="73"/>
  </r>
  <r>
    <x v="708"/>
    <x v="661"/>
    <s v="Color"/>
    <x v="1"/>
    <x v="0"/>
    <x v="0"/>
    <x v="6"/>
    <s v="Tom Wilkinson"/>
    <s v="Gillian Armstrong"/>
    <n v="1000"/>
    <x v="166"/>
    <x v="21"/>
    <n v="329"/>
    <x v="12"/>
    <n v="28"/>
    <n v="132"/>
    <x v="688"/>
    <x v="81"/>
  </r>
  <r>
    <x v="709"/>
    <x v="642"/>
    <s v="Color"/>
    <x v="6"/>
    <x v="0"/>
    <x v="0"/>
    <x v="7"/>
    <s v="Kurtwood Smith"/>
    <s v="Steve James"/>
    <n v="1000"/>
    <x v="685"/>
    <x v="42"/>
    <n v="0"/>
    <x v="13"/>
    <n v="23"/>
    <n v="106"/>
    <x v="689"/>
    <x v="11"/>
  </r>
  <r>
    <x v="710"/>
    <x v="662"/>
    <s v="Color"/>
    <x v="5"/>
    <x v="2"/>
    <x v="2"/>
    <x v="7"/>
    <s v="Minnie Driver"/>
    <s v="Hayao Miyazaki"/>
    <n v="893"/>
    <x v="554"/>
    <x v="207"/>
    <n v="11000"/>
    <x v="18"/>
    <n v="174"/>
    <n v="134"/>
    <x v="690"/>
    <x v="175"/>
  </r>
  <r>
    <x v="711"/>
    <x v="663"/>
    <s v="Color"/>
    <x v="8"/>
    <x v="0"/>
    <x v="0"/>
    <x v="6"/>
    <s v="Omar Epps"/>
    <s v="Wes Craven"/>
    <n v="865"/>
    <x v="686"/>
    <x v="0"/>
    <n v="0"/>
    <x v="26"/>
    <n v="195"/>
    <n v="120"/>
    <x v="691"/>
    <x v="61"/>
  </r>
  <r>
    <x v="712"/>
    <x v="664"/>
    <s v="Color"/>
    <x v="6"/>
    <x v="0"/>
    <x v="0"/>
    <x v="5"/>
    <s v="Jon Seda"/>
    <s v="Gregory Nava"/>
    <n v="565"/>
    <x v="687"/>
    <x v="151"/>
    <n v="0"/>
    <x v="12"/>
    <n v="37"/>
    <n v="127"/>
    <x v="692"/>
    <x v="33"/>
  </r>
  <r>
    <x v="713"/>
    <x v="665"/>
    <s v="Color"/>
    <x v="5"/>
    <x v="0"/>
    <x v="0"/>
    <x v="7"/>
    <s v="Brad Pitt"/>
    <s v="Jean-Jacques Annaud"/>
    <n v="11000"/>
    <x v="688"/>
    <x v="190"/>
    <n v="0"/>
    <x v="11"/>
    <n v="76"/>
    <n v="136"/>
    <x v="693"/>
    <x v="123"/>
  </r>
  <r>
    <x v="714"/>
    <x v="630"/>
    <s v="Color"/>
    <x v="7"/>
    <x v="0"/>
    <x v="0"/>
    <x v="6"/>
    <s v="Sam Waterston"/>
    <s v="George P. Cosmatos"/>
    <n v="849"/>
    <x v="683"/>
    <x v="87"/>
    <n v="68"/>
    <x v="43"/>
    <n v="24"/>
    <n v="103"/>
    <x v="694"/>
    <x v="136"/>
  </r>
  <r>
    <x v="715"/>
    <x v="666"/>
    <s v="Color"/>
    <x v="3"/>
    <x v="0"/>
    <x v="3"/>
    <x v="5"/>
    <s v="Peter McNamara"/>
    <s v="Stefan Schwartz"/>
    <n v="419"/>
    <x v="689"/>
    <x v="30"/>
    <n v="167"/>
    <x v="21"/>
    <n v="43"/>
    <n v="99"/>
    <x v="695"/>
    <x v="20"/>
  </r>
  <r>
    <x v="716"/>
    <x v="667"/>
    <s v="Color"/>
    <x v="7"/>
    <x v="0"/>
    <x v="15"/>
    <x v="6"/>
    <s v="Jim Broadbent"/>
    <s v="Bille August"/>
    <n v="1000"/>
    <x v="690"/>
    <x v="23"/>
    <n v="561"/>
    <x v="34"/>
    <n v="50"/>
    <n v="121"/>
    <x v="696"/>
    <x v="64"/>
  </r>
  <r>
    <x v="717"/>
    <x v="668"/>
    <s v="Color"/>
    <x v="3"/>
    <x v="0"/>
    <x v="0"/>
    <x v="6"/>
    <s v="Vanessa Williams"/>
    <s v="George Tillman Jr."/>
    <n v="1000"/>
    <x v="691"/>
    <x v="158"/>
    <n v="508"/>
    <x v="9"/>
    <n v="34"/>
    <n v="115"/>
    <x v="697"/>
    <x v="91"/>
  </r>
  <r>
    <x v="718"/>
    <x v="669"/>
    <s v="Color"/>
    <x v="7"/>
    <x v="0"/>
    <x v="0"/>
    <x v="6"/>
    <s v="Michael Jai White"/>
    <s v="Mark A.Z. DippÃ©"/>
    <n v="2000"/>
    <x v="692"/>
    <x v="208"/>
    <n v="0"/>
    <x v="33"/>
    <n v="70"/>
    <n v="98"/>
    <x v="698"/>
    <x v="87"/>
  </r>
  <r>
    <x v="719"/>
    <x v="670"/>
    <s v="Color"/>
    <x v="7"/>
    <x v="0"/>
    <x v="0"/>
    <x v="7"/>
    <s v="Jason Patric"/>
    <s v="Jan de Bont"/>
    <n v="673"/>
    <x v="693"/>
    <x v="36"/>
    <n v="894"/>
    <x v="60"/>
    <n v="79"/>
    <n v="121"/>
    <x v="699"/>
    <x v="176"/>
  </r>
  <r>
    <x v="720"/>
    <x v="634"/>
    <s v="Color"/>
    <x v="3"/>
    <x v="0"/>
    <x v="3"/>
    <x v="5"/>
    <s v="Jason Flemyng"/>
    <s v="Bob Spiers"/>
    <n v="1000"/>
    <x v="69"/>
    <x v="34"/>
    <n v="0"/>
    <x v="58"/>
    <n v="33"/>
    <n v="93"/>
    <x v="700"/>
    <x v="43"/>
  </r>
  <r>
    <x v="721"/>
    <x v="671"/>
    <s v="Color"/>
    <x v="7"/>
    <x v="0"/>
    <x v="0"/>
    <x v="6"/>
    <s v="Jake Busey"/>
    <s v="Paul Verhoeven"/>
    <n v="660"/>
    <x v="694"/>
    <x v="122"/>
    <n v="0"/>
    <x v="23"/>
    <n v="192"/>
    <n v="129"/>
    <x v="701"/>
    <x v="177"/>
  </r>
  <r>
    <x v="722"/>
    <x v="672"/>
    <s v="Color"/>
    <x v="7"/>
    <x v="0"/>
    <x v="0"/>
    <x v="7"/>
    <s v="Charles Napier"/>
    <s v="Kenneth Johnson"/>
    <n v="503"/>
    <x v="301"/>
    <x v="17"/>
    <n v="0"/>
    <x v="48"/>
    <n v="36"/>
    <n v="97"/>
    <x v="702"/>
    <x v="81"/>
  </r>
  <r>
    <x v="723"/>
    <x v="673"/>
    <s v="Color"/>
    <x v="0"/>
    <x v="0"/>
    <x v="0"/>
    <x v="6"/>
    <s v="Gregory Scott Cummins"/>
    <s v="Jeb Stuart"/>
    <n v="37"/>
    <x v="695"/>
    <x v="6"/>
    <n v="389"/>
    <x v="34"/>
    <n v="38"/>
    <n v="118"/>
    <x v="703"/>
    <x v="178"/>
  </r>
  <r>
    <x v="724"/>
    <x v="674"/>
    <s v="Color"/>
    <x v="1"/>
    <x v="0"/>
    <x v="0"/>
    <x v="7"/>
    <s v="John Beasley"/>
    <s v="Robert Duvall"/>
    <n v="205"/>
    <x v="696"/>
    <x v="209"/>
    <n v="1000"/>
    <x v="23"/>
    <n v="95"/>
    <n v="134"/>
    <x v="704"/>
    <x v="18"/>
  </r>
  <r>
    <x v="725"/>
    <x v="675"/>
    <s v="Color"/>
    <x v="5"/>
    <x v="0"/>
    <x v="3"/>
    <x v="5"/>
    <s v="Jim Broadbent"/>
    <s v="Peter Hewitt"/>
    <n v="1000"/>
    <x v="697"/>
    <x v="125"/>
    <n v="0"/>
    <x v="42"/>
    <n v="42"/>
    <n v="89"/>
    <x v="705"/>
    <x v="105"/>
  </r>
  <r>
    <x v="726"/>
    <x v="676"/>
    <s v="Color"/>
    <x v="0"/>
    <x v="2"/>
    <x v="2"/>
    <x v="12"/>
    <s v="KÃ´ji Yakusho"/>
    <s v="Kiyoshi Kurosawa"/>
    <n v="89"/>
    <x v="698"/>
    <x v="86"/>
    <n v="817"/>
    <x v="28"/>
    <n v="78"/>
    <n v="111"/>
    <x v="706"/>
    <x v="73"/>
  </r>
  <r>
    <x v="727"/>
    <x v="677"/>
    <s v="Color"/>
    <x v="1"/>
    <x v="0"/>
    <x v="0"/>
    <x v="6"/>
    <s v="Keanu Reeves"/>
    <s v="Taylor Hackford"/>
    <n v="18000"/>
    <x v="699"/>
    <x v="139"/>
    <n v="11000"/>
    <x v="8"/>
    <n v="117"/>
    <n v="136"/>
    <x v="707"/>
    <x v="160"/>
  </r>
  <r>
    <x v="728"/>
    <x v="678"/>
    <s v="Color"/>
    <x v="7"/>
    <x v="0"/>
    <x v="0"/>
    <x v="6"/>
    <s v="Harrison Ford"/>
    <s v="Alan J. Pakula"/>
    <n v="11000"/>
    <x v="700"/>
    <x v="85"/>
    <n v="979"/>
    <x v="26"/>
    <n v="66"/>
    <n v="111"/>
    <x v="708"/>
    <x v="179"/>
  </r>
  <r>
    <x v="729"/>
    <x v="609"/>
    <s v="Color"/>
    <x v="7"/>
    <x v="0"/>
    <x v="5"/>
    <x v="7"/>
    <s v="Milla Jovovich"/>
    <s v="Luc Besson"/>
    <n v="14000"/>
    <x v="701"/>
    <x v="0"/>
    <n v="18000"/>
    <x v="3"/>
    <n v="173"/>
    <n v="126"/>
    <x v="709"/>
    <x v="180"/>
  </r>
  <r>
    <x v="730"/>
    <x v="679"/>
    <s v="Color"/>
    <x v="3"/>
    <x v="0"/>
    <x v="3"/>
    <x v="6"/>
    <s v="Tom Wilkinson"/>
    <s v="Peter Cattaneo"/>
    <n v="1000"/>
    <x v="702"/>
    <x v="6"/>
    <n v="0"/>
    <x v="23"/>
    <n v="122"/>
    <n v="91"/>
    <x v="710"/>
    <x v="66"/>
  </r>
  <r>
    <x v="731"/>
    <x v="680"/>
    <s v="Color"/>
    <x v="1"/>
    <x v="0"/>
    <x v="0"/>
    <x v="6"/>
    <s v="Deborah Kara Unger"/>
    <s v="David Fincher"/>
    <n v="495"/>
    <x v="703"/>
    <x v="132"/>
    <n v="25000"/>
    <x v="4"/>
    <n v="157"/>
    <n v="129"/>
    <x v="711"/>
    <x v="124"/>
  </r>
  <r>
    <x v="732"/>
    <x v="681"/>
    <s v="Color"/>
    <x v="1"/>
    <x v="0"/>
    <x v="0"/>
    <x v="6"/>
    <s v="Joan Allen"/>
    <s v="Ang Lee"/>
    <n v="805"/>
    <x v="704"/>
    <x v="0"/>
    <n v="0"/>
    <x v="8"/>
    <n v="124"/>
    <n v="112"/>
    <x v="712"/>
    <x v="69"/>
  </r>
  <r>
    <x v="733"/>
    <x v="682"/>
    <s v="Color"/>
    <x v="7"/>
    <x v="0"/>
    <x v="0"/>
    <x v="6"/>
    <s v="J.K. Simmons"/>
    <s v="Michael Caton-Jones"/>
    <n v="24000"/>
    <x v="705"/>
    <x v="167"/>
    <n v="0"/>
    <x v="2"/>
    <n v="83"/>
    <n v="124"/>
    <x v="713"/>
    <x v="121"/>
  </r>
  <r>
    <x v="734"/>
    <x v="683"/>
    <s v="Color"/>
    <x v="6"/>
    <x v="0"/>
    <x v="0"/>
    <x v="6"/>
    <s v="Keanu Reeves"/>
    <s v="Stephen Kay"/>
    <n v="18000"/>
    <x v="706"/>
    <x v="73"/>
    <n v="161"/>
    <x v="42"/>
    <n v="12"/>
    <n v="92"/>
    <x v="714"/>
    <x v="16"/>
  </r>
  <r>
    <x v="735"/>
    <x v="684"/>
    <s v="Color"/>
    <x v="7"/>
    <x v="0"/>
    <x v="0"/>
    <x v="7"/>
    <s v="Ariana Richards"/>
    <s v="Steven Spielberg"/>
    <n v="610"/>
    <x v="707"/>
    <x v="40"/>
    <n v="0"/>
    <x v="31"/>
    <n v="177"/>
    <n v="129"/>
    <x v="715"/>
    <x v="181"/>
  </r>
  <r>
    <x v="736"/>
    <x v="685"/>
    <s v="Color"/>
    <x v="7"/>
    <x v="0"/>
    <x v="0"/>
    <x v="5"/>
    <s v="Bill Murray"/>
    <s v="Jon Amiel"/>
    <n v="13000"/>
    <x v="708"/>
    <x v="126"/>
    <n v="0"/>
    <x v="21"/>
    <n v="34"/>
    <n v="94"/>
    <x v="716"/>
    <x v="33"/>
  </r>
  <r>
    <x v="737"/>
    <x v="642"/>
    <s v="Color"/>
    <x v="7"/>
    <x v="0"/>
    <x v="0"/>
    <x v="6"/>
    <s v="Armin Mueller-Stahl"/>
    <s v="Mimi Leder"/>
    <n v="294"/>
    <x v="709"/>
    <x v="210"/>
    <n v="0"/>
    <x v="30"/>
    <n v="93"/>
    <n v="124"/>
    <x v="717"/>
    <x v="124"/>
  </r>
  <r>
    <x v="738"/>
    <x v="686"/>
    <s v="Color"/>
    <x v="7"/>
    <x v="0"/>
    <x v="0"/>
    <x v="6"/>
    <s v="Olivia Williams"/>
    <s v="Kevin Costner"/>
    <n v="766"/>
    <x v="710"/>
    <x v="0"/>
    <n v="0"/>
    <x v="44"/>
    <n v="79"/>
    <n v="177"/>
    <x v="718"/>
    <x v="133"/>
  </r>
  <r>
    <x v="739"/>
    <x v="687"/>
    <s v="Color"/>
    <x v="0"/>
    <x v="0"/>
    <x v="0"/>
    <x v="7"/>
    <s v="Matt Damon"/>
    <s v="Francis Ford Coppola"/>
    <n v="13000"/>
    <x v="711"/>
    <x v="0"/>
    <n v="0"/>
    <x v="10"/>
    <n v="91"/>
    <n v="135"/>
    <x v="719"/>
    <x v="87"/>
  </r>
  <r>
    <x v="740"/>
    <x v="688"/>
    <s v="Color"/>
    <x v="8"/>
    <x v="0"/>
    <x v="3"/>
    <x v="6"/>
    <s v="John Kapelos"/>
    <s v="Peter Hyams"/>
    <n v="510"/>
    <x v="481"/>
    <x v="0"/>
    <n v="956"/>
    <x v="32"/>
    <n v="95"/>
    <n v="110"/>
    <x v="720"/>
    <x v="87"/>
  </r>
  <r>
    <x v="741"/>
    <x v="689"/>
    <s v="Color"/>
    <x v="7"/>
    <x v="0"/>
    <x v="0"/>
    <x v="7"/>
    <s v="Alun Armstrong"/>
    <s v="Phillip Noyce"/>
    <n v="192"/>
    <x v="712"/>
    <x v="20"/>
    <n v="0"/>
    <x v="24"/>
    <n v="64"/>
    <n v="116"/>
    <x v="721"/>
    <x v="154"/>
  </r>
  <r>
    <x v="742"/>
    <x v="676"/>
    <s v="Color"/>
    <x v="1"/>
    <x v="0"/>
    <x v="0"/>
    <x v="5"/>
    <s v="Ben Gazzara"/>
    <s v="David Mamet"/>
    <n v="623"/>
    <x v="713"/>
    <x v="211"/>
    <n v="578"/>
    <x v="17"/>
    <n v="97"/>
    <n v="110"/>
    <x v="722"/>
    <x v="39"/>
  </r>
  <r>
    <x v="743"/>
    <x v="690"/>
    <s v="Black and White"/>
    <x v="13"/>
    <x v="0"/>
    <x v="0"/>
    <x v="12"/>
    <s v="James Urbaniak"/>
    <s v="Hilary Brougher"/>
    <n v="119"/>
    <x v="714"/>
    <x v="0"/>
    <n v="67"/>
    <x v="2"/>
    <n v="8"/>
    <n v="81"/>
    <x v="723"/>
    <x v="156"/>
  </r>
  <r>
    <x v="744"/>
    <x v="691"/>
    <s v="Color"/>
    <x v="1"/>
    <x v="0"/>
    <x v="9"/>
    <x v="6"/>
    <s v="Bruce Greenwood"/>
    <s v="Atom Egoyan"/>
    <n v="990"/>
    <x v="715"/>
    <x v="156"/>
    <n v="920"/>
    <x v="3"/>
    <n v="120"/>
    <n v="112"/>
    <x v="724"/>
    <x v="18"/>
  </r>
  <r>
    <x v="745"/>
    <x v="651"/>
    <s v="Color"/>
    <x v="3"/>
    <x v="4"/>
    <x v="5"/>
    <x v="12"/>
    <s v="Isabelle Huppert"/>
    <s v="Claude Chabrol"/>
    <n v="678"/>
    <x v="716"/>
    <x v="212"/>
    <n v="33"/>
    <x v="21"/>
    <n v="34"/>
    <n v="101"/>
    <x v="725"/>
    <x v="121"/>
  </r>
  <r>
    <x v="746"/>
    <x v="692"/>
    <s v="Color"/>
    <x v="1"/>
    <x v="0"/>
    <x v="0"/>
    <x v="7"/>
    <s v="Leonardo DiCaprio"/>
    <s v="James Cameron"/>
    <n v="29000"/>
    <x v="717"/>
    <x v="0"/>
    <n v="26000"/>
    <x v="3"/>
    <n v="315"/>
    <n v="194"/>
    <x v="726"/>
    <x v="182"/>
  </r>
  <r>
    <x v="747"/>
    <x v="693"/>
    <s v="Color"/>
    <x v="7"/>
    <x v="0"/>
    <x v="3"/>
    <x v="7"/>
    <s v="Vincent Schiavelli"/>
    <s v="Roger Spottiswoode"/>
    <n v="811"/>
    <x v="718"/>
    <x v="23"/>
    <n v="0"/>
    <x v="31"/>
    <n v="160"/>
    <n v="119"/>
    <x v="727"/>
    <x v="183"/>
  </r>
  <r>
    <x v="748"/>
    <x v="694"/>
    <s v="Color"/>
    <x v="10"/>
    <x v="0"/>
    <x v="0"/>
    <x v="5"/>
    <s v="Walter Koenig"/>
    <s v="Roger Nygard"/>
    <n v="643"/>
    <x v="719"/>
    <x v="7"/>
    <n v="672"/>
    <x v="11"/>
    <n v="43"/>
    <n v="86"/>
    <x v="728"/>
    <x v="184"/>
  </r>
  <r>
    <x v="749"/>
    <x v="695"/>
    <s v="Color"/>
    <x v="7"/>
    <x v="0"/>
    <x v="0"/>
    <x v="6"/>
    <s v="Hector Elizondo"/>
    <s v="Robert Butler"/>
    <n v="995"/>
    <x v="720"/>
    <x v="0"/>
    <n v="316"/>
    <x v="36"/>
    <n v="44"/>
    <n v="100"/>
    <x v="729"/>
    <x v="185"/>
  </r>
  <r>
    <x v="750"/>
    <x v="696"/>
    <s v="Color"/>
    <x v="3"/>
    <x v="0"/>
    <x v="0"/>
    <x v="6"/>
    <s v="Robert Downey Jr."/>
    <s v="James Toback"/>
    <n v="21000"/>
    <x v="721"/>
    <x v="213"/>
    <n v="387"/>
    <x v="49"/>
    <n v="54"/>
    <n v="84"/>
    <x v="730"/>
    <x v="73"/>
  </r>
  <r>
    <x v="751"/>
    <x v="697"/>
    <s v="Color"/>
    <x v="1"/>
    <x v="0"/>
    <x v="0"/>
    <x v="6"/>
    <s v="Peter Fonda"/>
    <s v="Victor Nunez"/>
    <n v="402"/>
    <x v="722"/>
    <x v="115"/>
    <n v="381"/>
    <x v="10"/>
    <n v="61"/>
    <n v="113"/>
    <x v="731"/>
    <x v="103"/>
  </r>
  <r>
    <x v="752"/>
    <x v="698"/>
    <s v="Color"/>
    <x v="7"/>
    <x v="0"/>
    <x v="0"/>
    <x v="7"/>
    <s v="Don Cheadle"/>
    <s v="Mick Jackson"/>
    <n v="3000"/>
    <x v="723"/>
    <x v="110"/>
    <n v="2000"/>
    <x v="39"/>
    <n v="84"/>
    <n v="104"/>
    <x v="732"/>
    <x v="152"/>
  </r>
  <r>
    <x v="753"/>
    <x v="699"/>
    <s v="Color"/>
    <x v="3"/>
    <x v="0"/>
    <x v="0"/>
    <x v="6"/>
    <s v="Robert De Niro"/>
    <s v="Barry Levinson"/>
    <n v="22000"/>
    <x v="724"/>
    <x v="69"/>
    <n v="12000"/>
    <x v="10"/>
    <n v="130"/>
    <n v="97"/>
    <x v="733"/>
    <x v="24"/>
  </r>
  <r>
    <x v="754"/>
    <x v="655"/>
    <s v="Color"/>
    <x v="7"/>
    <x v="0"/>
    <x v="0"/>
    <x v="5"/>
    <s v="Marley Shelton"/>
    <s v="Ronny Yu"/>
    <n v="690"/>
    <x v="725"/>
    <x v="123"/>
    <n v="0"/>
    <x v="40"/>
    <n v="24"/>
    <n v="101"/>
    <x v="734"/>
    <x v="64"/>
  </r>
  <r>
    <x v="755"/>
    <x v="700"/>
    <s v="Color"/>
    <x v="6"/>
    <x v="0"/>
    <x v="0"/>
    <x v="6"/>
    <s v="Tia Carrere"/>
    <s v="Myles Berkowitz"/>
    <n v="1000"/>
    <x v="726"/>
    <x v="0"/>
    <n v="30"/>
    <x v="46"/>
    <n v="32"/>
    <n v="87"/>
    <x v="735"/>
    <x v="186"/>
  </r>
  <r>
    <x v="756"/>
    <x v="701"/>
    <s v="Color"/>
    <x v="1"/>
    <x v="0"/>
    <x v="0"/>
    <x v="6"/>
    <s v="Salma Hayek"/>
    <s v="Mark Christopher"/>
    <n v="4000"/>
    <x v="727"/>
    <x v="67"/>
    <n v="0"/>
    <x v="42"/>
    <n v="63"/>
    <n v="121"/>
    <x v="736"/>
    <x v="51"/>
  </r>
  <r>
    <x v="757"/>
    <x v="702"/>
    <s v="Color"/>
    <x v="5"/>
    <x v="0"/>
    <x v="0"/>
    <x v="4"/>
    <s v="Kevin Spacey"/>
    <s v="John Lasseter"/>
    <n v="18000"/>
    <x v="728"/>
    <x v="171"/>
    <n v="0"/>
    <x v="23"/>
    <n v="117"/>
    <n v="95"/>
    <x v="737"/>
    <x v="187"/>
  </r>
  <r>
    <x v="758"/>
    <x v="703"/>
    <s v="Color"/>
    <x v="1"/>
    <x v="0"/>
    <x v="0"/>
    <x v="7"/>
    <s v="Robert Duvall"/>
    <s v="Steven Zaillian"/>
    <n v="3000"/>
    <x v="729"/>
    <x v="214"/>
    <n v="1000"/>
    <x v="31"/>
    <n v="110"/>
    <n v="115"/>
    <x v="738"/>
    <x v="121"/>
  </r>
  <r>
    <x v="759"/>
    <x v="704"/>
    <s v="Color"/>
    <x v="3"/>
    <x v="0"/>
    <x v="0"/>
    <x v="7"/>
    <s v="Will Ferrell"/>
    <s v="John Fortenberry"/>
    <n v="8000"/>
    <x v="730"/>
    <x v="125"/>
    <n v="0"/>
    <x v="24"/>
    <n v="63"/>
    <n v="82"/>
    <x v="739"/>
    <x v="29"/>
  </r>
  <r>
    <x v="760"/>
    <x v="705"/>
    <s v="Color"/>
    <x v="0"/>
    <x v="0"/>
    <x v="3"/>
    <x v="6"/>
    <s v="Gary Cole"/>
    <s v="Sam Raimi"/>
    <n v="989"/>
    <x v="731"/>
    <x v="0"/>
    <n v="0"/>
    <x v="8"/>
    <n v="125"/>
    <n v="121"/>
    <x v="740"/>
    <x v="29"/>
  </r>
  <r>
    <x v="761"/>
    <x v="706"/>
    <s v="Black and White"/>
    <x v="0"/>
    <x v="0"/>
    <x v="0"/>
    <x v="6"/>
    <s v="Ethan Suplee"/>
    <s v="Tony Kaye"/>
    <n v="1000"/>
    <x v="732"/>
    <x v="215"/>
    <n v="35000"/>
    <x v="5"/>
    <n v="162"/>
    <n v="101"/>
    <x v="741"/>
    <x v="91"/>
  </r>
  <r>
    <x v="762"/>
    <x v="707"/>
    <s v="Color"/>
    <x v="3"/>
    <x v="0"/>
    <x v="3"/>
    <x v="6"/>
    <s v="Rachel Griffiths"/>
    <s v="Sam Miller"/>
    <n v="578"/>
    <x v="733"/>
    <x v="125"/>
    <n v="108"/>
    <x v="30"/>
    <n v="31"/>
    <n v="93"/>
    <x v="742"/>
    <x v="79"/>
  </r>
  <r>
    <x v="763"/>
    <x v="708"/>
    <s v="Color"/>
    <x v="5"/>
    <x v="0"/>
    <x v="0"/>
    <x v="5"/>
    <s v="Sylvester Stallone"/>
    <s v="Eric Darnell"/>
    <n v="13000"/>
    <x v="734"/>
    <x v="216"/>
    <n v="0"/>
    <x v="21"/>
    <n v="131"/>
    <n v="83"/>
    <x v="743"/>
    <x v="177"/>
  </r>
  <r>
    <x v="764"/>
    <x v="709"/>
    <s v="Color"/>
    <x v="7"/>
    <x v="0"/>
    <x v="0"/>
    <x v="7"/>
    <s v="Bruce Willis"/>
    <s v="Michael Bay"/>
    <n v="13000"/>
    <x v="735"/>
    <x v="0"/>
    <n v="11000"/>
    <x v="21"/>
    <n v="167"/>
    <n v="153"/>
    <x v="744"/>
    <x v="188"/>
  </r>
  <r>
    <x v="765"/>
    <x v="710"/>
    <s v="Color"/>
    <x v="5"/>
    <x v="0"/>
    <x v="8"/>
    <x v="4"/>
    <s v="Adam Goldberg"/>
    <s v="George Miller"/>
    <n v="1000"/>
    <x v="736"/>
    <x v="61"/>
    <n v="964"/>
    <x v="42"/>
    <n v="61"/>
    <n v="97"/>
    <x v="745"/>
    <x v="133"/>
  </r>
  <r>
    <x v="766"/>
    <x v="711"/>
    <s v="Color"/>
    <x v="5"/>
    <x v="0"/>
    <x v="9"/>
    <x v="4"/>
    <s v="Trevor Morgan"/>
    <s v="Steve Gomer"/>
    <n v="595"/>
    <x v="386"/>
    <x v="115"/>
    <n v="436"/>
    <x v="48"/>
    <n v="24"/>
    <n v="76"/>
    <x v="746"/>
    <x v="24"/>
  </r>
  <r>
    <x v="767"/>
    <x v="712"/>
    <s v="Color"/>
    <x v="1"/>
    <x v="0"/>
    <x v="0"/>
    <x v="6"/>
    <s v="Oprah Winfrey"/>
    <s v="Jonathan Demme"/>
    <n v="852"/>
    <x v="737"/>
    <x v="130"/>
    <n v="853"/>
    <x v="30"/>
    <n v="78"/>
    <n v="172"/>
    <x v="747"/>
    <x v="60"/>
  </r>
  <r>
    <x v="768"/>
    <x v="713"/>
    <s v="Color"/>
    <x v="7"/>
    <x v="0"/>
    <x v="0"/>
    <x v="6"/>
    <s v="Sanaa Lathan"/>
    <s v="Stephen Norrington"/>
    <n v="886"/>
    <x v="561"/>
    <x v="199"/>
    <n v="0"/>
    <x v="10"/>
    <n v="184"/>
    <n v="110"/>
    <x v="748"/>
    <x v="136"/>
  </r>
  <r>
    <x v="769"/>
    <x v="714"/>
    <s v="Color"/>
    <x v="3"/>
    <x v="0"/>
    <x v="9"/>
    <x v="6"/>
    <s v="Alexis Arquette"/>
    <s v="Ronny Yu"/>
    <n v="285"/>
    <x v="738"/>
    <x v="123"/>
    <n v="0"/>
    <x v="46"/>
    <n v="114"/>
    <n v="89"/>
    <x v="749"/>
    <x v="43"/>
  </r>
  <r>
    <x v="770"/>
    <x v="715"/>
    <s v="Color"/>
    <x v="1"/>
    <x v="0"/>
    <x v="0"/>
    <x v="6"/>
    <s v="William Smith"/>
    <s v="Scott Ziehl"/>
    <n v="919"/>
    <x v="739"/>
    <x v="2"/>
    <n v="51"/>
    <x v="21"/>
    <n v="18"/>
    <n v="90"/>
    <x v="750"/>
    <x v="44"/>
  </r>
  <r>
    <x v="771"/>
    <x v="716"/>
    <s v="Color"/>
    <x v="3"/>
    <x v="0"/>
    <x v="0"/>
    <x v="6"/>
    <s v="Anjelica Huston"/>
    <s v="Vincent Gallo"/>
    <n v="1000"/>
    <x v="740"/>
    <x v="217"/>
    <n v="0"/>
    <x v="8"/>
    <n v="106"/>
    <n v="110"/>
    <x v="751"/>
    <x v="5"/>
  </r>
  <r>
    <x v="772"/>
    <x v="717"/>
    <s v="Color"/>
    <x v="3"/>
    <x v="0"/>
    <x v="0"/>
    <x v="6"/>
    <s v="Warren Beatty"/>
    <s v="Warren Beatty"/>
    <n v="631"/>
    <x v="741"/>
    <x v="119"/>
    <n v="0"/>
    <x v="13"/>
    <n v="110"/>
    <n v="108"/>
    <x v="752"/>
    <x v="88"/>
  </r>
  <r>
    <x v="773"/>
    <x v="718"/>
    <s v="Color"/>
    <x v="3"/>
    <x v="0"/>
    <x v="0"/>
    <x v="7"/>
    <s v="Ethan Embry"/>
    <s v="Harry Elfont"/>
    <n v="982"/>
    <x v="742"/>
    <x v="2"/>
    <n v="0"/>
    <x v="31"/>
    <n v="76"/>
    <n v="100"/>
    <x v="753"/>
    <x v="39"/>
  </r>
  <r>
    <x v="774"/>
    <x v="719"/>
    <s v="Black and White"/>
    <x v="3"/>
    <x v="0"/>
    <x v="0"/>
    <x v="6"/>
    <s v="Melanie Griffith"/>
    <s v="Woody Allen"/>
    <n v="537"/>
    <x v="743"/>
    <x v="44"/>
    <n v="652"/>
    <x v="2"/>
    <n v="114"/>
    <n v="113"/>
    <x v="754"/>
    <x v="38"/>
  </r>
  <r>
    <x v="775"/>
    <x v="720"/>
    <s v="Color"/>
    <x v="1"/>
    <x v="9"/>
    <x v="16"/>
    <x v="6"/>
    <s v="Fernanda Montenegro"/>
    <s v="Walter Salles"/>
    <n v="119"/>
    <x v="744"/>
    <x v="157"/>
    <n v="0"/>
    <x v="19"/>
    <n v="71"/>
    <n v="113"/>
    <x v="755"/>
    <x v="189"/>
  </r>
  <r>
    <x v="776"/>
    <x v="721"/>
    <s v="Color"/>
    <x v="3"/>
    <x v="0"/>
    <x v="0"/>
    <x v="7"/>
    <s v="Taylor Negron"/>
    <s v="Alex Zamm"/>
    <n v="1000"/>
    <x v="745"/>
    <x v="28"/>
    <n v="724"/>
    <x v="61"/>
    <n v="12"/>
    <n v="95"/>
    <x v="756"/>
    <x v="39"/>
  </r>
  <r>
    <x v="777"/>
    <x v="722"/>
    <s v="Color"/>
    <x v="1"/>
    <x v="0"/>
    <x v="1"/>
    <x v="7"/>
    <s v="Nicolas Cage"/>
    <s v="Brad Silberling"/>
    <n v="12000"/>
    <x v="746"/>
    <x v="114"/>
    <n v="0"/>
    <x v="12"/>
    <n v="110"/>
    <n v="114"/>
    <x v="757"/>
    <x v="60"/>
  </r>
  <r>
    <x v="778"/>
    <x v="723"/>
    <s v="Color"/>
    <x v="3"/>
    <x v="0"/>
    <x v="1"/>
    <x v="6"/>
    <s v="Janeane Garofalo"/>
    <s v="David Dobkin"/>
    <n v="1000"/>
    <x v="747"/>
    <x v="81"/>
    <n v="515"/>
    <x v="21"/>
    <n v="49"/>
    <n v="104"/>
    <x v="758"/>
    <x v="11"/>
  </r>
  <r>
    <x v="779"/>
    <x v="724"/>
    <s v="Color"/>
    <x v="7"/>
    <x v="0"/>
    <x v="8"/>
    <x v="6"/>
    <s v="Rufus Sewell"/>
    <s v="Alex Proyas"/>
    <n v="3000"/>
    <x v="748"/>
    <x v="160"/>
    <n v="14000"/>
    <x v="3"/>
    <n v="222"/>
    <n v="111"/>
    <x v="759"/>
    <x v="72"/>
  </r>
  <r>
    <x v="780"/>
    <x v="725"/>
    <s v="Color"/>
    <x v="3"/>
    <x v="0"/>
    <x v="0"/>
    <x v="6"/>
    <s v="Alyson Hannigan"/>
    <s v="Alan Cohn"/>
    <n v="3000"/>
    <x v="749"/>
    <x v="0"/>
    <n v="645"/>
    <x v="44"/>
    <n v="37"/>
    <n v="96"/>
    <x v="760"/>
    <x v="58"/>
  </r>
  <r>
    <x v="781"/>
    <x v="726"/>
    <s v="Color"/>
    <x v="7"/>
    <x v="0"/>
    <x v="0"/>
    <x v="7"/>
    <s v="Morgan Freeman"/>
    <s v="Mimi Leder"/>
    <n v="11000"/>
    <x v="750"/>
    <x v="210"/>
    <n v="0"/>
    <x v="26"/>
    <n v="125"/>
    <n v="120"/>
    <x v="761"/>
    <x v="163"/>
  </r>
  <r>
    <x v="782"/>
    <x v="727"/>
    <s v="Color"/>
    <x v="7"/>
    <x v="0"/>
    <x v="0"/>
    <x v="6"/>
    <s v="Djimon Hounsou"/>
    <s v="Stephen Sommers"/>
    <n v="3000"/>
    <x v="751"/>
    <x v="148"/>
    <n v="0"/>
    <x v="44"/>
    <n v="106"/>
    <n v="106"/>
    <x v="762"/>
    <x v="136"/>
  </r>
  <r>
    <x v="783"/>
    <x v="728"/>
    <s v="Color"/>
    <x v="1"/>
    <x v="0"/>
    <x v="0"/>
    <x v="6"/>
    <s v="Ethan Suplee"/>
    <s v="Morgan J. Freeman"/>
    <n v="1000"/>
    <x v="752"/>
    <x v="204"/>
    <n v="69"/>
    <x v="24"/>
    <n v="31"/>
    <n v="90"/>
    <x v="763"/>
    <x v="6"/>
  </r>
  <r>
    <x v="784"/>
    <x v="729"/>
    <s v="Color"/>
    <x v="3"/>
    <x v="0"/>
    <x v="9"/>
    <x v="7"/>
    <s v="Don Rickles"/>
    <s v="Bob Saget"/>
    <n v="721"/>
    <x v="753"/>
    <x v="218"/>
    <n v="679"/>
    <x v="34"/>
    <n v="32"/>
    <n v="82"/>
    <x v="764"/>
    <x v="51"/>
  </r>
  <r>
    <x v="785"/>
    <x v="702"/>
    <s v="Color"/>
    <x v="8"/>
    <x v="0"/>
    <x v="8"/>
    <x v="6"/>
    <s v="Bruce Greenwood"/>
    <s v="David Nutter"/>
    <n v="989"/>
    <x v="754"/>
    <x v="129"/>
    <n v="673"/>
    <x v="25"/>
    <n v="96"/>
    <n v="84"/>
    <x v="765"/>
    <x v="24"/>
  </r>
  <r>
    <x v="786"/>
    <x v="730"/>
    <s v="Color"/>
    <x v="3"/>
    <x v="0"/>
    <x v="0"/>
    <x v="7"/>
    <s v="Oliver Platt"/>
    <s v="Betty Thomas"/>
    <n v="1000"/>
    <x v="755"/>
    <x v="62"/>
    <n v="694"/>
    <x v="46"/>
    <n v="73"/>
    <n v="85"/>
    <x v="766"/>
    <x v="190"/>
  </r>
  <r>
    <x v="787"/>
    <x v="731"/>
    <s v="Color"/>
    <x v="6"/>
    <x v="0"/>
    <x v="3"/>
    <x v="6"/>
    <s v="Fanny Ardant"/>
    <s v="Shekhar Kapur"/>
    <n v="288"/>
    <x v="756"/>
    <x v="219"/>
    <n v="0"/>
    <x v="8"/>
    <n v="141"/>
    <n v="124"/>
    <x v="767"/>
    <x v="43"/>
  </r>
  <r>
    <x v="788"/>
    <x v="732"/>
    <s v="Color"/>
    <x v="7"/>
    <x v="0"/>
    <x v="0"/>
    <x v="6"/>
    <s v="Will Smith"/>
    <s v="Tony Scott"/>
    <n v="10000"/>
    <x v="757"/>
    <x v="84"/>
    <n v="0"/>
    <x v="17"/>
    <n v="81"/>
    <n v="140"/>
    <x v="768"/>
    <x v="152"/>
  </r>
  <r>
    <x v="789"/>
    <x v="733"/>
    <s v="Color"/>
    <x v="3"/>
    <x v="0"/>
    <x v="0"/>
    <x v="7"/>
    <s v="Anjelica Huston"/>
    <s v="Andy Tennant"/>
    <n v="1000"/>
    <x v="758"/>
    <x v="220"/>
    <n v="0"/>
    <x v="11"/>
    <n v="92"/>
    <n v="121"/>
    <x v="769"/>
    <x v="56"/>
  </r>
  <r>
    <x v="790"/>
    <x v="734"/>
    <s v="Color"/>
    <x v="5"/>
    <x v="0"/>
    <x v="0"/>
    <x v="6"/>
    <s v="Johnny Depp"/>
    <s v="Terry Gilliam"/>
    <n v="40000"/>
    <x v="759"/>
    <x v="0"/>
    <n v="15000"/>
    <x v="3"/>
    <n v="156"/>
    <n v="118"/>
    <x v="770"/>
    <x v="97"/>
  </r>
  <r>
    <x v="791"/>
    <x v="735"/>
    <s v="Black and White"/>
    <x v="6"/>
    <x v="0"/>
    <x v="0"/>
    <x v="6"/>
    <s v="Brendan Fraser"/>
    <s v="Bill Condon"/>
    <n v="3000"/>
    <x v="760"/>
    <x v="221"/>
    <n v="0"/>
    <x v="8"/>
    <n v="127"/>
    <n v="105"/>
    <x v="771"/>
    <x v="66"/>
  </r>
  <r>
    <x v="792"/>
    <x v="731"/>
    <s v="Color"/>
    <x v="3"/>
    <x v="0"/>
    <x v="0"/>
    <x v="6"/>
    <s v="Dave Chappelle"/>
    <s v="Tamra Davis"/>
    <n v="744"/>
    <x v="624"/>
    <x v="142"/>
    <n v="0"/>
    <x v="12"/>
    <n v="40"/>
    <n v="82"/>
    <x v="772"/>
    <x v="11"/>
  </r>
  <r>
    <x v="793"/>
    <x v="736"/>
    <s v="Color"/>
    <x v="3"/>
    <x v="0"/>
    <x v="0"/>
    <x v="12"/>
    <s v="Philip Seymour Hoffman"/>
    <s v="Todd Solondz"/>
    <n v="22000"/>
    <x v="761"/>
    <x v="172"/>
    <n v="0"/>
    <x v="4"/>
    <n v="148"/>
    <n v="134"/>
    <x v="0"/>
    <x v="20"/>
  </r>
  <r>
    <x v="794"/>
    <x v="737"/>
    <s v="Color"/>
    <x v="7"/>
    <x v="0"/>
    <x v="0"/>
    <x v="6"/>
    <s v="Morgan Freeman"/>
    <s v="Mikael Salomon"/>
    <n v="11000"/>
    <x v="762"/>
    <x v="30"/>
    <n v="815"/>
    <x v="42"/>
    <n v="79"/>
    <n v="97"/>
    <x v="773"/>
    <x v="123"/>
  </r>
  <r>
    <x v="795"/>
    <x v="738"/>
    <s v="Color"/>
    <x v="1"/>
    <x v="0"/>
    <x v="0"/>
    <x v="6"/>
    <s v="Denzel Washington"/>
    <s v="Spike Lee"/>
    <n v="18000"/>
    <x v="763"/>
    <x v="0"/>
    <n v="0"/>
    <x v="9"/>
    <n v="48"/>
    <n v="136"/>
    <x v="774"/>
    <x v="43"/>
  </r>
  <r>
    <x v="796"/>
    <x v="739"/>
    <s v="Color"/>
    <x v="3"/>
    <x v="0"/>
    <x v="0"/>
    <x v="5"/>
    <s v="Kelly Preston"/>
    <s v="Stephen Herek"/>
    <n v="743"/>
    <x v="764"/>
    <x v="111"/>
    <n v="296"/>
    <x v="43"/>
    <n v="56"/>
    <n v="114"/>
    <x v="775"/>
    <x v="121"/>
  </r>
  <r>
    <x v="797"/>
    <x v="740"/>
    <s v="Color"/>
    <x v="3"/>
    <x v="0"/>
    <x v="0"/>
    <x v="7"/>
    <s v="Catherine O'Hara"/>
    <s v="Dean Parisot"/>
    <n v="925"/>
    <x v="549"/>
    <x v="42"/>
    <n v="247"/>
    <x v="38"/>
    <n v="42"/>
    <n v="91"/>
    <x v="776"/>
    <x v="24"/>
  </r>
  <r>
    <x v="798"/>
    <x v="741"/>
    <s v="Color"/>
    <x v="1"/>
    <x v="0"/>
    <x v="0"/>
    <x v="7"/>
    <s v="Bill Cobbs"/>
    <s v="Forest Whitaker"/>
    <n v="970"/>
    <x v="765"/>
    <x v="0"/>
    <n v="0"/>
    <x v="30"/>
    <n v="65"/>
    <n v="114"/>
    <x v="777"/>
    <x v="88"/>
  </r>
  <r>
    <x v="799"/>
    <x v="742"/>
    <s v="Color"/>
    <x v="3"/>
    <x v="0"/>
    <x v="0"/>
    <x v="6"/>
    <s v="Richard Lawson"/>
    <s v="Kevin Rodney Sullivan"/>
    <n v="508"/>
    <x v="766"/>
    <x v="45"/>
    <n v="0"/>
    <x v="25"/>
    <n v="29"/>
    <n v="124"/>
    <x v="778"/>
    <x v="33"/>
  </r>
  <r>
    <x v="800"/>
    <x v="743"/>
    <s v="Color"/>
    <x v="3"/>
    <x v="0"/>
    <x v="0"/>
    <x v="6"/>
    <s v="Joe Estevez"/>
    <s v="Michael Martin"/>
    <n v="625"/>
    <x v="767"/>
    <x v="0"/>
    <n v="280"/>
    <x v="55"/>
    <n v="19"/>
    <n v="93"/>
    <x v="779"/>
    <x v="66"/>
  </r>
  <r>
    <x v="801"/>
    <x v="744"/>
    <s v="Color"/>
    <x v="8"/>
    <x v="0"/>
    <x v="0"/>
    <x v="6"/>
    <s v="Muse Watson"/>
    <s v="Danny Cannon"/>
    <n v="45000"/>
    <x v="768"/>
    <x v="92"/>
    <n v="891"/>
    <x v="40"/>
    <n v="125"/>
    <n v="100"/>
    <x v="780"/>
    <x v="61"/>
  </r>
  <r>
    <x v="802"/>
    <x v="745"/>
    <s v="Color"/>
    <x v="7"/>
    <x v="0"/>
    <x v="17"/>
    <x v="6"/>
    <s v="Paul Sorvino"/>
    <s v="Hark Tsui"/>
    <n v="635"/>
    <x v="769"/>
    <x v="91"/>
    <n v="471"/>
    <x v="0"/>
    <n v="67"/>
    <n v="91"/>
    <x v="781"/>
    <x v="64"/>
  </r>
  <r>
    <x v="803"/>
    <x v="746"/>
    <s v="Color"/>
    <x v="1"/>
    <x v="5"/>
    <x v="18"/>
    <x v="6"/>
    <s v="Elpidia Carrillo"/>
    <s v="Salvador Carrasco"/>
    <n v="174"/>
    <x v="770"/>
    <x v="100"/>
    <n v="140"/>
    <x v="13"/>
    <n v="39"/>
    <n v="106"/>
    <x v="782"/>
    <x v="66"/>
  </r>
  <r>
    <x v="804"/>
    <x v="747"/>
    <s v="Color"/>
    <x v="3"/>
    <x v="4"/>
    <x v="5"/>
    <x v="12"/>
    <s v="Christian Clavier"/>
    <s v="Jean-Marie PoirÃ©"/>
    <n v="106"/>
    <x v="771"/>
    <x v="45"/>
    <n v="136"/>
    <x v="44"/>
    <n v="8"/>
    <n v="118"/>
    <x v="783"/>
    <x v="188"/>
  </r>
  <r>
    <x v="805"/>
    <x v="748"/>
    <s v="Color"/>
    <x v="7"/>
    <x v="0"/>
    <x v="0"/>
    <x v="6"/>
    <s v="Jet Li"/>
    <s v="Richard Donner"/>
    <n v="5000"/>
    <x v="772"/>
    <x v="50"/>
    <n v="0"/>
    <x v="21"/>
    <n v="141"/>
    <n v="127"/>
    <x v="784"/>
    <x v="188"/>
  </r>
  <r>
    <x v="806"/>
    <x v="749"/>
    <s v="Color"/>
    <x v="3"/>
    <x v="0"/>
    <x v="0"/>
    <x v="6"/>
    <s v="Holly Hunter"/>
    <s v="Richard LaGravenese"/>
    <n v="1000"/>
    <x v="773"/>
    <x v="222"/>
    <n v="242"/>
    <x v="21"/>
    <n v="24"/>
    <n v="100"/>
    <x v="785"/>
    <x v="38"/>
  </r>
  <r>
    <x v="807"/>
    <x v="750"/>
    <s v="Color"/>
    <x v="3"/>
    <x v="0"/>
    <x v="3"/>
    <x v="6"/>
    <s v="Jason Statham"/>
    <s v="Guy Ritchie"/>
    <n v="26000"/>
    <x v="774"/>
    <x v="0"/>
    <n v="21000"/>
    <x v="6"/>
    <n v="116"/>
    <n v="120"/>
    <x v="786"/>
    <x v="55"/>
  </r>
  <r>
    <x v="808"/>
    <x v="751"/>
    <s v="Color"/>
    <x v="7"/>
    <x v="0"/>
    <x v="0"/>
    <x v="7"/>
    <s v="Gary Oldman"/>
    <s v="Stephen Hopkins"/>
    <n v="10000"/>
    <x v="775"/>
    <x v="110"/>
    <n v="0"/>
    <x v="52"/>
    <n v="102"/>
    <n v="130"/>
    <x v="787"/>
    <x v="133"/>
  </r>
  <r>
    <x v="809"/>
    <x v="752"/>
    <s v="Color"/>
    <x v="1"/>
    <x v="0"/>
    <x v="0"/>
    <x v="7"/>
    <s v="Anthony Hopkins"/>
    <s v="Martin Brest"/>
    <n v="12000"/>
    <x v="776"/>
    <x v="79"/>
    <n v="10000"/>
    <x v="10"/>
    <n v="98"/>
    <n v="178"/>
    <x v="788"/>
    <x v="152"/>
  </r>
  <r>
    <x v="810"/>
    <x v="753"/>
    <s v="Color"/>
    <x v="3"/>
    <x v="0"/>
    <x v="0"/>
    <x v="5"/>
    <s v="Paul Walker"/>
    <s v="Steve Boyum"/>
    <n v="23000"/>
    <x v="777"/>
    <x v="115"/>
    <n v="839"/>
    <x v="55"/>
    <n v="18"/>
    <n v="93"/>
    <x v="789"/>
    <x v="61"/>
  </r>
  <r>
    <x v="811"/>
    <x v="730"/>
    <s v="Color"/>
    <x v="7"/>
    <x v="0"/>
    <x v="0"/>
    <x v="6"/>
    <s v="Bruce Willis"/>
    <s v="Harold Becker"/>
    <n v="13000"/>
    <x v="778"/>
    <x v="82"/>
    <n v="0"/>
    <x v="26"/>
    <n v="79"/>
    <n v="111"/>
    <x v="790"/>
    <x v="121"/>
  </r>
  <r>
    <x v="812"/>
    <x v="754"/>
    <s v="Color"/>
    <x v="7"/>
    <x v="0"/>
    <x v="0"/>
    <x v="5"/>
    <s v="Charlize Theron"/>
    <s v="Ron Underwood"/>
    <n v="9000"/>
    <x v="779"/>
    <x v="123"/>
    <n v="0"/>
    <x v="49"/>
    <n v="35"/>
    <n v="114"/>
    <x v="791"/>
    <x v="152"/>
  </r>
  <r>
    <x v="813"/>
    <x v="733"/>
    <s v="Color"/>
    <x v="5"/>
    <x v="0"/>
    <x v="0"/>
    <x v="4"/>
    <s v="Ming-Na Wen"/>
    <s v="Tony Bancroft"/>
    <n v="2000"/>
    <x v="780"/>
    <x v="12"/>
    <n v="12000"/>
    <x v="8"/>
    <n v="143"/>
    <n v="88"/>
    <x v="792"/>
    <x v="152"/>
  </r>
  <r>
    <x v="814"/>
    <x v="755"/>
    <s v="Color"/>
    <x v="1"/>
    <x v="0"/>
    <x v="0"/>
    <x v="7"/>
    <s v="Irene Bedard"/>
    <s v="Jennifer Wynne Farmer"/>
    <n v="752"/>
    <x v="781"/>
    <x v="0"/>
    <n v="102"/>
    <x v="31"/>
    <n v="2"/>
    <n v="107"/>
    <x v="793"/>
    <x v="145"/>
  </r>
  <r>
    <x v="815"/>
    <x v="756"/>
    <s v="Color"/>
    <x v="3"/>
    <x v="0"/>
    <x v="0"/>
    <x v="6"/>
    <s v="Philip Seymour Hoffman"/>
    <s v="Brad Anderson"/>
    <n v="22000"/>
    <x v="782"/>
    <x v="137"/>
    <n v="392"/>
    <x v="12"/>
    <n v="38"/>
    <n v="104"/>
    <x v="794"/>
    <x v="73"/>
  </r>
  <r>
    <x v="816"/>
    <x v="757"/>
    <s v="Color"/>
    <x v="1"/>
    <x v="0"/>
    <x v="0"/>
    <x v="6"/>
    <s v="Meryl Streep"/>
    <s v="Carl Franklin"/>
    <n v="11000"/>
    <x v="783"/>
    <x v="80"/>
    <n v="592"/>
    <x v="11"/>
    <n v="64"/>
    <n v="127"/>
    <x v="795"/>
    <x v="88"/>
  </r>
  <r>
    <x v="817"/>
    <x v="758"/>
    <s v="Color"/>
    <x v="0"/>
    <x v="0"/>
    <x v="0"/>
    <x v="6"/>
    <s v="Don Cheadle"/>
    <s v="Steven Soderbergh"/>
    <n v="3000"/>
    <x v="784"/>
    <x v="0"/>
    <n v="0"/>
    <x v="11"/>
    <n v="158"/>
    <n v="123"/>
    <x v="796"/>
    <x v="117"/>
  </r>
  <r>
    <x v="818"/>
    <x v="759"/>
    <s v="Color"/>
    <x v="6"/>
    <x v="0"/>
    <x v="0"/>
    <x v="7"/>
    <s v="Robin Williams"/>
    <s v="Tom Shadyac"/>
    <n v="49000"/>
    <x v="785"/>
    <x v="154"/>
    <n v="0"/>
    <x v="12"/>
    <n v="55"/>
    <n v="115"/>
    <x v="797"/>
    <x v="124"/>
  </r>
  <r>
    <x v="819"/>
    <x v="760"/>
    <s v="Black and White"/>
    <x v="1"/>
    <x v="0"/>
    <x v="0"/>
    <x v="6"/>
    <s v="Mark Margolis"/>
    <s v="Darren Aronofsky"/>
    <n v="1000"/>
    <x v="786"/>
    <x v="0"/>
    <n v="24000"/>
    <x v="8"/>
    <n v="138"/>
    <n v="84"/>
    <x v="798"/>
    <x v="186"/>
  </r>
  <r>
    <x v="820"/>
    <x v="761"/>
    <s v="Color"/>
    <x v="3"/>
    <x v="0"/>
    <x v="0"/>
    <x v="7"/>
    <s v="Goran Visnjic"/>
    <s v="Griffin Dunne"/>
    <n v="1000"/>
    <x v="787"/>
    <x v="24"/>
    <n v="0"/>
    <x v="26"/>
    <n v="92"/>
    <n v="104"/>
    <x v="799"/>
    <x v="117"/>
  </r>
  <r>
    <x v="821"/>
    <x v="762"/>
    <s v="Color"/>
    <x v="3"/>
    <x v="0"/>
    <x v="5"/>
    <x v="6"/>
    <s v="Maura Tierney"/>
    <s v="Mike Nichols"/>
    <n v="509"/>
    <x v="788"/>
    <x v="0"/>
    <n v="688"/>
    <x v="12"/>
    <n v="117"/>
    <n v="143"/>
    <x v="800"/>
    <x v="127"/>
  </r>
  <r>
    <x v="822"/>
    <x v="763"/>
    <s v="Color"/>
    <x v="7"/>
    <x v="0"/>
    <x v="3"/>
    <x v="6"/>
    <s v="Robert De Niro"/>
    <s v="John Frankenheimer"/>
    <n v="22000"/>
    <x v="789"/>
    <x v="66"/>
    <n v="0"/>
    <x v="17"/>
    <n v="149"/>
    <n v="122"/>
    <x v="801"/>
    <x v="60"/>
  </r>
  <r>
    <x v="823"/>
    <x v="764"/>
    <s v="Color"/>
    <x v="0"/>
    <x v="0"/>
    <x v="0"/>
    <x v="6"/>
    <s v="Matt Damon"/>
    <s v="John Dahl"/>
    <n v="13000"/>
    <x v="790"/>
    <x v="29"/>
    <n v="0"/>
    <x v="28"/>
    <n v="128"/>
    <n v="121"/>
    <x v="802"/>
    <x v="38"/>
  </r>
  <r>
    <x v="824"/>
    <x v="765"/>
    <s v="Black and White"/>
    <x v="0"/>
    <x v="1"/>
    <x v="1"/>
    <x v="6"/>
    <s v="Moritz Bleibtreu"/>
    <s v="Tom Tykwer"/>
    <n v="486"/>
    <x v="791"/>
    <x v="223"/>
    <n v="0"/>
    <x v="4"/>
    <n v="181"/>
    <n v="81"/>
    <x v="803"/>
    <x v="66"/>
  </r>
  <r>
    <x v="825"/>
    <x v="766"/>
    <s v="Color"/>
    <x v="3"/>
    <x v="0"/>
    <x v="0"/>
    <x v="6"/>
    <s v="Bill Murray"/>
    <s v="Wes Anderson"/>
    <n v="13000"/>
    <x v="792"/>
    <x v="0"/>
    <n v="5000"/>
    <x v="3"/>
    <n v="179"/>
    <n v="93"/>
    <x v="804"/>
    <x v="35"/>
  </r>
  <r>
    <x v="826"/>
    <x v="767"/>
    <s v="Color"/>
    <x v="3"/>
    <x v="0"/>
    <x v="0"/>
    <x v="6"/>
    <s v="Harvey Fierstein"/>
    <s v="John Hamburg"/>
    <n v="499"/>
    <x v="793"/>
    <x v="141"/>
    <n v="157"/>
    <x v="26"/>
    <n v="33"/>
    <n v="88"/>
    <x v="805"/>
    <x v="73"/>
  </r>
  <r>
    <x v="827"/>
    <x v="718"/>
    <s v="Color"/>
    <x v="7"/>
    <x v="0"/>
    <x v="0"/>
    <x v="6"/>
    <s v="Tom Hanks"/>
    <s v="Steven Spielberg"/>
    <n v="15000"/>
    <x v="794"/>
    <x v="40"/>
    <n v="22000"/>
    <x v="5"/>
    <n v="219"/>
    <n v="169"/>
    <x v="806"/>
    <x v="123"/>
  </r>
  <r>
    <x v="828"/>
    <x v="768"/>
    <s v="Color"/>
    <x v="3"/>
    <x v="0"/>
    <x v="0"/>
    <x v="6"/>
    <s v="Tom Wilkinson"/>
    <s v="John Madden"/>
    <n v="1000"/>
    <x v="795"/>
    <x v="162"/>
    <n v="0"/>
    <x v="23"/>
    <n v="134"/>
    <n v="123"/>
    <x v="807"/>
    <x v="43"/>
  </r>
  <r>
    <x v="829"/>
    <x v="763"/>
    <s v="Color"/>
    <x v="3"/>
    <x v="0"/>
    <x v="0"/>
    <x v="5"/>
    <s v="Oliver Platt"/>
    <s v="Mark Steven Johnson"/>
    <n v="1000"/>
    <x v="796"/>
    <x v="224"/>
    <n v="0"/>
    <x v="9"/>
    <n v="60"/>
    <n v="114"/>
    <x v="808"/>
    <x v="88"/>
  </r>
  <r>
    <x v="830"/>
    <x v="769"/>
    <s v="Color"/>
    <x v="7"/>
    <x v="0"/>
    <x v="0"/>
    <x v="7"/>
    <s v="Harrison Ford"/>
    <s v="Ivan Reitman"/>
    <n v="11000"/>
    <x v="797"/>
    <x v="64"/>
    <n v="0"/>
    <x v="32"/>
    <n v="97"/>
    <n v="98"/>
    <x v="809"/>
    <x v="123"/>
  </r>
  <r>
    <x v="831"/>
    <x v="770"/>
    <s v="Color"/>
    <x v="7"/>
    <x v="0"/>
    <x v="0"/>
    <x v="7"/>
    <s v="Jeffrey Falcon"/>
    <s v="Lance Mungia"/>
    <n v="33"/>
    <x v="480"/>
    <x v="2"/>
    <n v="0"/>
    <x v="12"/>
    <n v="51"/>
    <n v="91"/>
    <x v="810"/>
    <x v="6"/>
  </r>
  <r>
    <x v="832"/>
    <x v="758"/>
    <s v="Color"/>
    <x v="1"/>
    <x v="0"/>
    <x v="0"/>
    <x v="6"/>
    <s v="Sonja Sohn"/>
    <s v="Marc Levin"/>
    <n v="245"/>
    <x v="798"/>
    <x v="125"/>
    <n v="603"/>
    <x v="23"/>
    <n v="16"/>
    <n v="100"/>
    <x v="811"/>
    <x v="73"/>
  </r>
  <r>
    <x v="833"/>
    <x v="771"/>
    <s v="Color"/>
    <x v="3"/>
    <x v="0"/>
    <x v="3"/>
    <x v="6"/>
    <s v="Jeanne Tripplehorn"/>
    <s v="Peter Howitt"/>
    <n v="711"/>
    <x v="94"/>
    <x v="141"/>
    <n v="0"/>
    <x v="13"/>
    <n v="88"/>
    <n v="99"/>
    <x v="812"/>
    <x v="35"/>
  </r>
  <r>
    <x v="834"/>
    <x v="735"/>
    <s v="Color"/>
    <x v="3"/>
    <x v="0"/>
    <x v="0"/>
    <x v="6"/>
    <s v="Natasha Lyonne"/>
    <s v="Tamara Jenkins"/>
    <n v="1000"/>
    <x v="799"/>
    <x v="62"/>
    <n v="462"/>
    <x v="21"/>
    <n v="60"/>
    <n v="91"/>
    <x v="813"/>
    <x v="18"/>
  </r>
  <r>
    <x v="835"/>
    <x v="772"/>
    <s v="Color"/>
    <x v="7"/>
    <x v="0"/>
    <x v="0"/>
    <x v="7"/>
    <s v="Kirsten Dunst"/>
    <s v="Joe Dante"/>
    <n v="4000"/>
    <x v="800"/>
    <x v="66"/>
    <n v="0"/>
    <x v="26"/>
    <n v="100"/>
    <n v="108"/>
    <x v="814"/>
    <x v="87"/>
  </r>
  <r>
    <x v="836"/>
    <x v="773"/>
    <s v="Color"/>
    <x v="3"/>
    <x v="0"/>
    <x v="9"/>
    <x v="7"/>
    <s v="Michael Greyeyes"/>
    <s v="Chris Eyre"/>
    <n v="912"/>
    <x v="801"/>
    <x v="5"/>
    <n v="0"/>
    <x v="23"/>
    <n v="56"/>
    <n v="89"/>
    <x v="815"/>
    <x v="6"/>
  </r>
  <r>
    <x v="837"/>
    <x v="774"/>
    <s v="Color"/>
    <x v="0"/>
    <x v="0"/>
    <x v="0"/>
    <x v="6"/>
    <s v="Nicolas Cage"/>
    <s v="Brian De Palma"/>
    <n v="12000"/>
    <x v="802"/>
    <x v="0"/>
    <n v="880"/>
    <x v="30"/>
    <n v="117"/>
    <n v="98"/>
    <x v="816"/>
    <x v="191"/>
  </r>
  <r>
    <x v="838"/>
    <x v="730"/>
    <s v="Color"/>
    <x v="7"/>
    <x v="0"/>
    <x v="3"/>
    <x v="6"/>
    <s v="Connie Nielsen"/>
    <s v="Paul W.S. Anderson"/>
    <n v="933"/>
    <x v="803"/>
    <x v="103"/>
    <n v="0"/>
    <x v="44"/>
    <n v="67"/>
    <n v="99"/>
    <x v="817"/>
    <x v="163"/>
  </r>
  <r>
    <x v="839"/>
    <x v="775"/>
    <s v="Color"/>
    <x v="1"/>
    <x v="0"/>
    <x v="0"/>
    <x v="7"/>
    <s v="Peter Coyote"/>
    <s v="Barry Levinson"/>
    <n v="548"/>
    <x v="201"/>
    <x v="69"/>
    <n v="0"/>
    <x v="44"/>
    <n v="108"/>
    <n v="134"/>
    <x v="818"/>
    <x v="163"/>
  </r>
  <r>
    <x v="840"/>
    <x v="776"/>
    <s v="Color"/>
    <x v="7"/>
    <x v="0"/>
    <x v="0"/>
    <x v="5"/>
    <s v="LeVar Burton"/>
    <s v="Jonathan Frakes"/>
    <n v="1000"/>
    <x v="804"/>
    <x v="189"/>
    <n v="1000"/>
    <x v="34"/>
    <n v="160"/>
    <n v="103"/>
    <x v="819"/>
    <x v="90"/>
  </r>
  <r>
    <x v="841"/>
    <x v="777"/>
    <s v="Color"/>
    <x v="3"/>
    <x v="0"/>
    <x v="0"/>
    <x v="7"/>
    <s v="Julia Roberts"/>
    <s v="Chris Columbus"/>
    <n v="8000"/>
    <x v="805"/>
    <x v="0"/>
    <n v="0"/>
    <x v="12"/>
    <n v="65"/>
    <n v="124"/>
    <x v="820"/>
    <x v="124"/>
  </r>
  <r>
    <x v="842"/>
    <x v="778"/>
    <s v="Color"/>
    <x v="1"/>
    <x v="5"/>
    <x v="19"/>
    <x v="7"/>
    <s v="MÃ­a Maestro"/>
    <s v="Carlos Saura"/>
    <n v="341"/>
    <x v="806"/>
    <x v="222"/>
    <n v="539"/>
    <x v="23"/>
    <n v="35"/>
    <n v="115"/>
    <x v="821"/>
    <x v="192"/>
  </r>
  <r>
    <x v="843"/>
    <x v="779"/>
    <s v="Color"/>
    <x v="7"/>
    <x v="0"/>
    <x v="0"/>
    <x v="6"/>
    <s v="Bokeem Woodbine"/>
    <s v="Kirk Wong"/>
    <n v="904"/>
    <x v="807"/>
    <x v="46"/>
    <n v="934"/>
    <x v="26"/>
    <n v="57"/>
    <n v="91"/>
    <x v="822"/>
    <x v="51"/>
  </r>
  <r>
    <x v="844"/>
    <x v="780"/>
    <s v="Color"/>
    <x v="3"/>
    <x v="0"/>
    <x v="0"/>
    <x v="6"/>
    <s v="Philip Seymour Hoffman"/>
    <s v="Joel Coen"/>
    <n v="22000"/>
    <x v="808"/>
    <x v="0"/>
    <n v="35000"/>
    <x v="6"/>
    <n v="249"/>
    <n v="117"/>
    <x v="823"/>
    <x v="24"/>
  </r>
  <r>
    <x v="845"/>
    <x v="781"/>
    <s v="Color"/>
    <x v="1"/>
    <x v="10"/>
    <x v="15"/>
    <x v="6"/>
    <s v="Ulrich Thomsen"/>
    <s v="Thomas Vinterberg"/>
    <n v="280"/>
    <x v="809"/>
    <x v="225"/>
    <n v="5000"/>
    <x v="7"/>
    <n v="98"/>
    <n v="105"/>
    <x v="824"/>
    <x v="109"/>
  </r>
  <r>
    <x v="846"/>
    <x v="782"/>
    <s v="Color"/>
    <x v="8"/>
    <x v="0"/>
    <x v="0"/>
    <x v="6"/>
    <s v="Jordana Brewster"/>
    <s v="Robert Rodriguez"/>
    <n v="4000"/>
    <x v="810"/>
    <x v="0"/>
    <n v="0"/>
    <x v="34"/>
    <n v="154"/>
    <n v="104"/>
    <x v="825"/>
    <x v="24"/>
  </r>
  <r>
    <x v="847"/>
    <x v="783"/>
    <s v="Color"/>
    <x v="1"/>
    <x v="0"/>
    <x v="0"/>
    <x v="7"/>
    <s v="Scarlett Johansson"/>
    <s v="Robert Redford"/>
    <n v="19000"/>
    <x v="811"/>
    <x v="0"/>
    <n v="0"/>
    <x v="31"/>
    <n v="96"/>
    <n v="170"/>
    <x v="826"/>
    <x v="121"/>
  </r>
  <r>
    <x v="848"/>
    <x v="784"/>
    <s v="Color"/>
    <x v="5"/>
    <x v="0"/>
    <x v="0"/>
    <x v="4"/>
    <s v="Gary Oldman"/>
    <s v="Frederik Du Chau"/>
    <n v="10000"/>
    <x v="812"/>
    <x v="12"/>
    <n v="0"/>
    <x v="24"/>
    <n v="34"/>
    <n v="86"/>
    <x v="827"/>
    <x v="87"/>
  </r>
  <r>
    <x v="849"/>
    <x v="785"/>
    <s v="Color"/>
    <x v="7"/>
    <x v="0"/>
    <x v="0"/>
    <x v="7"/>
    <s v="Leonardo DiCaprio"/>
    <s v="Randall Wallace"/>
    <n v="29000"/>
    <x v="813"/>
    <x v="33"/>
    <n v="0"/>
    <x v="34"/>
    <n v="83"/>
    <n v="132"/>
    <x v="828"/>
    <x v="64"/>
  </r>
  <r>
    <x v="850"/>
    <x v="786"/>
    <s v="Color"/>
    <x v="7"/>
    <x v="0"/>
    <x v="0"/>
    <x v="7"/>
    <s v="Anthony Hopkins"/>
    <s v="Martin Campbell"/>
    <n v="12000"/>
    <x v="814"/>
    <x v="165"/>
    <n v="0"/>
    <x v="12"/>
    <n v="156"/>
    <n v="136"/>
    <x v="829"/>
    <x v="127"/>
  </r>
  <r>
    <x v="851"/>
    <x v="787"/>
    <s v="Color"/>
    <x v="7"/>
    <x v="0"/>
    <x v="1"/>
    <x v="6"/>
    <s v="Kevin Spacey"/>
    <s v="F. Gary Gray"/>
    <n v="18000"/>
    <x v="815"/>
    <x v="164"/>
    <n v="3000"/>
    <x v="17"/>
    <n v="68"/>
    <n v="140"/>
    <x v="830"/>
    <x v="124"/>
  </r>
  <r>
    <x v="852"/>
    <x v="788"/>
    <s v="Color"/>
    <x v="7"/>
    <x v="0"/>
    <x v="0"/>
    <x v="7"/>
    <s v="Matthew McConaughey"/>
    <s v="Richard Linklater"/>
    <n v="11000"/>
    <x v="816"/>
    <x v="0"/>
    <n v="315"/>
    <x v="44"/>
    <n v="63"/>
    <n v="123"/>
    <x v="831"/>
    <x v="72"/>
  </r>
  <r>
    <x v="853"/>
    <x v="757"/>
    <s v="Color"/>
    <x v="3"/>
    <x v="0"/>
    <x v="0"/>
    <x v="6"/>
    <s v="Liam Aiken"/>
    <s v="Nicholas Hytner"/>
    <n v="818"/>
    <x v="817"/>
    <x v="30"/>
    <n v="849"/>
    <x v="44"/>
    <n v="65"/>
    <n v="111"/>
    <x v="832"/>
    <x v="24"/>
  </r>
  <r>
    <x v="854"/>
    <x v="769"/>
    <s v="Color"/>
    <x v="3"/>
    <x v="0"/>
    <x v="0"/>
    <x v="6"/>
    <s v="Bernie Mac"/>
    <s v="Ice Cube"/>
    <n v="1000"/>
    <x v="818"/>
    <x v="0"/>
    <n v="575"/>
    <x v="49"/>
    <n v="22"/>
    <n v="104"/>
    <x v="833"/>
    <x v="89"/>
  </r>
  <r>
    <x v="855"/>
    <x v="789"/>
    <s v="Color"/>
    <x v="5"/>
    <x v="0"/>
    <x v="0"/>
    <x v="5"/>
    <s v="Martin Short"/>
    <s v="Brenda Chapman"/>
    <n v="770"/>
    <x v="819"/>
    <x v="226"/>
    <n v="0"/>
    <x v="11"/>
    <n v="120"/>
    <n v="99"/>
    <x v="834"/>
    <x v="123"/>
  </r>
  <r>
    <x v="856"/>
    <x v="790"/>
    <s v="Color"/>
    <x v="1"/>
    <x v="4"/>
    <x v="9"/>
    <x v="6"/>
    <s v="Johannes Silberschneider"/>
    <s v="FranÃ§ois Girard"/>
    <n v="24"/>
    <x v="820"/>
    <x v="131"/>
    <n v="0"/>
    <x v="3"/>
    <n v="94"/>
    <n v="130"/>
    <x v="835"/>
    <x v="39"/>
  </r>
  <r>
    <x v="857"/>
    <x v="791"/>
    <s v="Color"/>
    <x v="7"/>
    <x v="0"/>
    <x v="0"/>
    <x v="6"/>
    <s v="Mira Sorvino"/>
    <s v="Antoine Fuqua"/>
    <n v="978"/>
    <x v="527"/>
    <x v="227"/>
    <n v="629"/>
    <x v="26"/>
    <n v="105"/>
    <n v="96"/>
    <x v="836"/>
    <x v="88"/>
  </r>
  <r>
    <x v="858"/>
    <x v="792"/>
    <s v="Color"/>
    <x v="5"/>
    <x v="0"/>
    <x v="0"/>
    <x v="4"/>
    <s v="Elizabeth Daily"/>
    <s v="Igor Kovalyov"/>
    <n v="971"/>
    <x v="821"/>
    <x v="55"/>
    <n v="418"/>
    <x v="30"/>
    <n v="45"/>
    <n v="83"/>
    <x v="837"/>
    <x v="61"/>
  </r>
  <r>
    <x v="859"/>
    <x v="793"/>
    <s v="Color"/>
    <x v="7"/>
    <x v="0"/>
    <x v="0"/>
    <x v="6"/>
    <s v="Denzel Washington"/>
    <s v="Edward Zwick"/>
    <n v="18000"/>
    <x v="822"/>
    <x v="112"/>
    <n v="0"/>
    <x v="2"/>
    <n v="120"/>
    <n v="116"/>
    <x v="838"/>
    <x v="123"/>
  </r>
  <r>
    <x v="860"/>
    <x v="750"/>
    <s v="Color"/>
    <x v="1"/>
    <x v="0"/>
    <x v="0"/>
    <x v="6"/>
    <s v="Nick Stahl"/>
    <s v="Terrence Malick"/>
    <n v="648"/>
    <x v="823"/>
    <x v="0"/>
    <n v="0"/>
    <x v="16"/>
    <n v="156"/>
    <n v="215"/>
    <x v="839"/>
    <x v="149"/>
  </r>
  <r>
    <x v="861"/>
    <x v="794"/>
    <s v="Color"/>
    <x v="3"/>
    <x v="0"/>
    <x v="0"/>
    <x v="5"/>
    <s v="Natascha McElhone"/>
    <s v="Peter Weir"/>
    <n v="2000"/>
    <x v="824"/>
    <x v="90"/>
    <n v="18000"/>
    <x v="7"/>
    <n v="213"/>
    <n v="103"/>
    <x v="840"/>
    <x v="121"/>
  </r>
  <r>
    <x v="862"/>
    <x v="795"/>
    <s v="Black and White"/>
    <x v="3"/>
    <x v="0"/>
    <x v="0"/>
    <x v="7"/>
    <s v="Adam Sandler"/>
    <s v="Frank Coraci"/>
    <n v="11000"/>
    <x v="825"/>
    <x v="228"/>
    <n v="0"/>
    <x v="26"/>
    <n v="108"/>
    <n v="90"/>
    <x v="841"/>
    <x v="33"/>
  </r>
  <r>
    <x v="863"/>
    <x v="796"/>
    <s v="Color"/>
    <x v="1"/>
    <x v="0"/>
    <x v="0"/>
    <x v="7"/>
    <s v="Martin Landau"/>
    <s v="Rob Bowman"/>
    <n v="940"/>
    <x v="600"/>
    <x v="138"/>
    <n v="0"/>
    <x v="11"/>
    <n v="142"/>
    <n v="121"/>
    <x v="842"/>
    <x v="193"/>
  </r>
  <r>
    <x v="864"/>
    <x v="756"/>
    <s v="Color"/>
    <x v="3"/>
    <x v="0"/>
    <x v="0"/>
    <x v="6"/>
    <s v="Sarah Silverman"/>
    <s v="Bobby Farrelly"/>
    <n v="931"/>
    <x v="826"/>
    <x v="36"/>
    <n v="0"/>
    <x v="10"/>
    <n v="171"/>
    <n v="107"/>
    <x v="843"/>
    <x v="108"/>
  </r>
  <r>
    <x v="865"/>
    <x v="797"/>
    <s v="Color"/>
    <x v="8"/>
    <x v="0"/>
    <x v="0"/>
    <x v="6"/>
    <s v="Alicia Witt"/>
    <s v="Jamie Blanks"/>
    <n v="975"/>
    <x v="827"/>
    <x v="115"/>
    <n v="0"/>
    <x v="25"/>
    <n v="101"/>
    <n v="99"/>
    <x v="844"/>
    <x v="58"/>
  </r>
  <r>
    <x v="866"/>
    <x v="798"/>
    <s v="Color"/>
    <x v="7"/>
    <x v="0"/>
    <x v="0"/>
    <x v="6"/>
    <s v="Sheryl Lee"/>
    <s v="John Carpenter"/>
    <n v="2000"/>
    <x v="828"/>
    <x v="0"/>
    <n v="0"/>
    <x v="26"/>
    <n v="114"/>
    <n v="104"/>
    <x v="845"/>
    <x v="33"/>
  </r>
  <r>
    <x v="867"/>
    <x v="799"/>
    <s v="Color"/>
    <x v="3"/>
    <x v="0"/>
    <x v="0"/>
    <x v="6"/>
    <s v="Jon Favreau"/>
    <s v="Peter Berg"/>
    <n v="4000"/>
    <x v="829"/>
    <x v="229"/>
    <n v="0"/>
    <x v="2"/>
    <n v="100"/>
    <n v="100"/>
    <x v="846"/>
    <x v="39"/>
  </r>
  <r>
    <x v="868"/>
    <x v="800"/>
    <s v="Color"/>
    <x v="3"/>
    <x v="0"/>
    <x v="3"/>
    <x v="5"/>
    <s v="James Nesbitt"/>
    <s v="Kirk Jones"/>
    <n v="773"/>
    <x v="830"/>
    <x v="114"/>
    <n v="0"/>
    <x v="28"/>
    <n v="94"/>
    <n v="91"/>
    <x v="847"/>
    <x v="20"/>
  </r>
  <r>
    <x v="869"/>
    <x v="801"/>
    <s v="Color"/>
    <x v="1"/>
    <x v="0"/>
    <x v="0"/>
    <x v="7"/>
    <s v="Robin Williams"/>
    <s v="Vincent Ward"/>
    <n v="49000"/>
    <x v="831"/>
    <x v="59"/>
    <n v="32000"/>
    <x v="11"/>
    <n v="121"/>
    <n v="113"/>
    <x v="848"/>
    <x v="169"/>
  </r>
  <r>
    <x v="870"/>
    <x v="802"/>
    <s v="Color"/>
    <x v="0"/>
    <x v="0"/>
    <x v="0"/>
    <x v="6"/>
    <s v="Bill Murray"/>
    <s v="John McNaughton"/>
    <n v="13000"/>
    <x v="812"/>
    <x v="170"/>
    <n v="0"/>
    <x v="31"/>
    <n v="69"/>
    <n v="115"/>
    <x v="849"/>
    <x v="33"/>
  </r>
  <r>
    <x v="871"/>
    <x v="803"/>
    <s v="Color"/>
    <x v="6"/>
    <x v="0"/>
    <x v="0"/>
    <x v="7"/>
    <s v="Billy Burke"/>
    <s v="Robert Towne"/>
    <n v="2000"/>
    <x v="832"/>
    <x v="230"/>
    <n v="942"/>
    <x v="23"/>
    <n v="28"/>
    <n v="117"/>
    <x v="850"/>
    <x v="43"/>
  </r>
  <r>
    <x v="872"/>
    <x v="804"/>
    <s v="Color"/>
    <x v="3"/>
    <x v="0"/>
    <x v="0"/>
    <x v="6"/>
    <s v="LL Cool J"/>
    <s v="Daisy von Scherler Mayer"/>
    <n v="1000"/>
    <x v="833"/>
    <x v="144"/>
    <n v="204"/>
    <x v="53"/>
    <n v="23"/>
    <n v="84"/>
    <x v="851"/>
    <x v="51"/>
  </r>
  <r>
    <x v="873"/>
    <x v="805"/>
    <s v="Color"/>
    <x v="3"/>
    <x v="0"/>
    <x v="0"/>
    <x v="5"/>
    <s v="Tom Hanks"/>
    <s v="Nora Ephron"/>
    <n v="15000"/>
    <x v="834"/>
    <x v="0"/>
    <n v="0"/>
    <x v="31"/>
    <n v="153"/>
    <n v="119"/>
    <x v="852"/>
    <x v="127"/>
  </r>
  <r>
    <x v="874"/>
    <x v="806"/>
    <s v="Color"/>
    <x v="3"/>
    <x v="0"/>
    <x v="0"/>
    <x v="6"/>
    <s v="Kim Dickens"/>
    <s v="Jake Kasdan"/>
    <n v="624"/>
    <x v="835"/>
    <x v="114"/>
    <n v="507"/>
    <x v="11"/>
    <n v="81"/>
    <n v="116"/>
    <x v="853"/>
    <x v="18"/>
  </r>
  <r>
    <x v="875"/>
    <x v="807"/>
    <s v="Color"/>
    <x v="3"/>
    <x v="0"/>
    <x v="0"/>
    <x v="7"/>
    <s v="Joseph Gordon-Levitt"/>
    <s v="Gil Junger"/>
    <n v="23000"/>
    <x v="836"/>
    <x v="73"/>
    <n v="10000"/>
    <x v="23"/>
    <n v="133"/>
    <n v="97"/>
    <x v="854"/>
    <x v="81"/>
  </r>
  <r>
    <x v="876"/>
    <x v="808"/>
    <s v="Color"/>
    <x v="3"/>
    <x v="0"/>
    <x v="0"/>
    <x v="6"/>
    <s v="Janeane Garofalo"/>
    <s v="Risa Bramon Garcia"/>
    <n v="1000"/>
    <x v="837"/>
    <x v="231"/>
    <n v="0"/>
    <x v="30"/>
    <n v="67"/>
    <n v="101"/>
    <x v="855"/>
    <x v="1"/>
  </r>
  <r>
    <x v="877"/>
    <x v="809"/>
    <s v="Color"/>
    <x v="11"/>
    <x v="0"/>
    <x v="1"/>
    <x v="6"/>
    <s v="Nicolas Cage"/>
    <s v="Joel Schumacher"/>
    <n v="12000"/>
    <x v="838"/>
    <x v="25"/>
    <n v="0"/>
    <x v="31"/>
    <n v="138"/>
    <n v="123"/>
    <x v="856"/>
    <x v="87"/>
  </r>
  <r>
    <x v="878"/>
    <x v="810"/>
    <s v="Color"/>
    <x v="1"/>
    <x v="0"/>
    <x v="0"/>
    <x v="5"/>
    <s v="Bruce McGill"/>
    <s v="Kevin Brodie"/>
    <n v="655"/>
    <x v="839"/>
    <x v="0"/>
    <n v="157"/>
    <x v="2"/>
    <n v="25"/>
    <n v="100"/>
    <x v="857"/>
    <x v="41"/>
  </r>
  <r>
    <x v="879"/>
    <x v="811"/>
    <s v="Color"/>
    <x v="1"/>
    <x v="0"/>
    <x v="0"/>
    <x v="6"/>
    <s v="Viggo Mortensen"/>
    <s v="Tony Goldwyn"/>
    <n v="10000"/>
    <x v="840"/>
    <x v="232"/>
    <n v="860"/>
    <x v="21"/>
    <n v="47"/>
    <n v="107"/>
    <x v="858"/>
    <x v="58"/>
  </r>
  <r>
    <x v="880"/>
    <x v="812"/>
    <s v="Color"/>
    <x v="6"/>
    <x v="1"/>
    <x v="1"/>
    <x v="12"/>
    <s v="Heike Makatsch"/>
    <s v="Max FÃ¤rberbÃ¶ck"/>
    <n v="177"/>
    <x v="841"/>
    <x v="2"/>
    <n v="687"/>
    <x v="17"/>
    <n v="63"/>
    <n v="125"/>
    <x v="859"/>
    <x v="24"/>
  </r>
  <r>
    <x v="881"/>
    <x v="813"/>
    <s v="Color"/>
    <x v="1"/>
    <x v="0"/>
    <x v="0"/>
    <x v="6"/>
    <s v="Kevin Spacey"/>
    <s v="Sam Mendes"/>
    <n v="18000"/>
    <x v="842"/>
    <x v="0"/>
    <n v="22000"/>
    <x v="18"/>
    <n v="176"/>
    <n v="122"/>
    <x v="860"/>
    <x v="24"/>
  </r>
  <r>
    <x v="882"/>
    <x v="814"/>
    <s v="Color"/>
    <x v="3"/>
    <x v="0"/>
    <x v="0"/>
    <x v="6"/>
    <s v="Alyson Hannigan"/>
    <s v="Paul Weitz"/>
    <n v="3000"/>
    <x v="843"/>
    <x v="43"/>
    <n v="0"/>
    <x v="11"/>
    <n v="145"/>
    <n v="95"/>
    <x v="861"/>
    <x v="31"/>
  </r>
  <r>
    <x v="883"/>
    <x v="815"/>
    <s v="Color"/>
    <x v="3"/>
    <x v="0"/>
    <x v="3"/>
    <x v="7"/>
    <s v="Minnie Driver"/>
    <s v="Oliver Parker"/>
    <n v="893"/>
    <x v="844"/>
    <x v="121"/>
    <n v="646"/>
    <x v="9"/>
    <n v="105"/>
    <n v="97"/>
    <x v="862"/>
    <x v="58"/>
  </r>
  <r>
    <x v="884"/>
    <x v="816"/>
    <s v="Color"/>
    <x v="3"/>
    <x v="0"/>
    <x v="0"/>
    <x v="6"/>
    <s v="Robert De Niro"/>
    <s v="Harold Ramis"/>
    <n v="22000"/>
    <x v="845"/>
    <x v="44"/>
    <n v="0"/>
    <x v="12"/>
    <n v="145"/>
    <n v="103"/>
    <x v="863"/>
    <x v="88"/>
  </r>
  <r>
    <x v="885"/>
    <x v="817"/>
    <s v="Color"/>
    <x v="1"/>
    <x v="0"/>
    <x v="0"/>
    <x v="6"/>
    <s v="Emily Watson"/>
    <s v="Alan Parker"/>
    <n v="876"/>
    <x v="846"/>
    <x v="179"/>
    <n v="0"/>
    <x v="17"/>
    <n v="99"/>
    <n v="145"/>
    <x v="864"/>
    <x v="43"/>
  </r>
  <r>
    <x v="886"/>
    <x v="818"/>
    <s v="Color"/>
    <x v="1"/>
    <x v="0"/>
    <x v="0"/>
    <x v="7"/>
    <s v="Bai Ling"/>
    <s v="Andy Tennant"/>
    <n v="582"/>
    <x v="847"/>
    <x v="220"/>
    <n v="0"/>
    <x v="12"/>
    <n v="91"/>
    <n v="148"/>
    <x v="865"/>
    <x v="163"/>
  </r>
  <r>
    <x v="887"/>
    <x v="819"/>
    <s v="Color"/>
    <x v="1"/>
    <x v="0"/>
    <x v="0"/>
    <x v="6"/>
    <s v="Al Pacino"/>
    <s v="Oliver Stone"/>
    <n v="14000"/>
    <x v="848"/>
    <x v="0"/>
    <n v="0"/>
    <x v="13"/>
    <n v="171"/>
    <n v="156"/>
    <x v="866"/>
    <x v="60"/>
  </r>
  <r>
    <x v="888"/>
    <x v="820"/>
    <s v="Color"/>
    <x v="3"/>
    <x v="0"/>
    <x v="0"/>
    <x v="7"/>
    <s v="Natalie Portman"/>
    <s v="Wayne Wang"/>
    <n v="20000"/>
    <x v="849"/>
    <x v="233"/>
    <n v="638"/>
    <x v="26"/>
    <n v="36"/>
    <n v="114"/>
    <x v="867"/>
    <x v="108"/>
  </r>
  <r>
    <x v="889"/>
    <x v="821"/>
    <s v="Color"/>
    <x v="0"/>
    <x v="0"/>
    <x v="0"/>
    <x v="6"/>
    <s v="Jeff Bridges"/>
    <s v="Mark Pellington"/>
    <n v="12000"/>
    <x v="850"/>
    <x v="120"/>
    <n v="0"/>
    <x v="23"/>
    <n v="155"/>
    <n v="117"/>
    <x v="868"/>
    <x v="165"/>
  </r>
  <r>
    <x v="890"/>
    <x v="822"/>
    <s v="Black and White"/>
    <x v="1"/>
    <x v="0"/>
    <x v="0"/>
    <x v="7"/>
    <s v="Mira Sorvino"/>
    <s v="Irwin Winkler"/>
    <n v="978"/>
    <x v="851"/>
    <x v="17"/>
    <n v="0"/>
    <x v="30"/>
    <n v="55"/>
    <n v="128"/>
    <x v="869"/>
    <x v="121"/>
  </r>
  <r>
    <x v="891"/>
    <x v="823"/>
    <s v="Color"/>
    <x v="7"/>
    <x v="0"/>
    <x v="0"/>
    <x v="7"/>
    <s v="Muse Watson"/>
    <s v="Jay Roach"/>
    <n v="45000"/>
    <x v="852"/>
    <x v="49"/>
    <n v="0"/>
    <x v="21"/>
    <n v="199"/>
    <n v="95"/>
    <x v="870"/>
    <x v="135"/>
  </r>
  <r>
    <x v="892"/>
    <x v="824"/>
    <s v="Color"/>
    <x v="3"/>
    <x v="0"/>
    <x v="0"/>
    <x v="5"/>
    <s v="Kathleen Turner"/>
    <s v="Bob Clark"/>
    <n v="899"/>
    <x v="225"/>
    <x v="62"/>
    <n v="0"/>
    <x v="62"/>
    <n v="45"/>
    <n v="97"/>
    <x v="871"/>
    <x v="69"/>
  </r>
  <r>
    <x v="893"/>
    <x v="825"/>
    <s v="Color"/>
    <x v="8"/>
    <x v="0"/>
    <x v="0"/>
    <x v="7"/>
    <s v="Leon"/>
    <s v="Louis Morneau"/>
    <n v="730"/>
    <x v="853"/>
    <x v="138"/>
    <n v="342"/>
    <x v="50"/>
    <n v="97"/>
    <n v="91"/>
    <x v="872"/>
    <x v="67"/>
  </r>
  <r>
    <x v="894"/>
    <x v="826"/>
    <s v="Color"/>
    <x v="3"/>
    <x v="0"/>
    <x v="0"/>
    <x v="6"/>
    <s v="Willie Garson"/>
    <s v="Spike Jonze"/>
    <n v="512"/>
    <x v="854"/>
    <x v="0"/>
    <n v="0"/>
    <x v="4"/>
    <n v="242"/>
    <n v="112"/>
    <x v="873"/>
    <x v="51"/>
  </r>
  <r>
    <x v="895"/>
    <x v="827"/>
    <s v="Color"/>
    <x v="6"/>
    <x v="0"/>
    <x v="0"/>
    <x v="6"/>
    <s v="Terry Funk"/>
    <s v="Barry W. Blaustein"/>
    <n v="54"/>
    <x v="855"/>
    <x v="46"/>
    <n v="491"/>
    <x v="16"/>
    <n v="70"/>
    <n v="108"/>
    <x v="874"/>
    <x v="47"/>
  </r>
  <r>
    <x v="896"/>
    <x v="828"/>
    <s v="Color"/>
    <x v="3"/>
    <x v="0"/>
    <x v="0"/>
    <x v="5"/>
    <s v="Robin Williams"/>
    <s v="Chris Columbus"/>
    <n v="49000"/>
    <x v="856"/>
    <x v="0"/>
    <n v="0"/>
    <x v="13"/>
    <n v="93"/>
    <n v="132"/>
    <x v="875"/>
    <x v="122"/>
  </r>
  <r>
    <x v="897"/>
    <x v="829"/>
    <s v="Color"/>
    <x v="3"/>
    <x v="0"/>
    <x v="0"/>
    <x v="7"/>
    <s v="Steve Buscemi"/>
    <s v="Dennis Dugan"/>
    <n v="12000"/>
    <x v="857"/>
    <x v="183"/>
    <n v="0"/>
    <x v="34"/>
    <n v="112"/>
    <n v="93"/>
    <x v="876"/>
    <x v="194"/>
  </r>
  <r>
    <x v="898"/>
    <x v="830"/>
    <s v="Color"/>
    <x v="3"/>
    <x v="0"/>
    <x v="0"/>
    <x v="7"/>
    <s v="Brendan Fraser"/>
    <s v="Hugh Wilson"/>
    <n v="3000"/>
    <x v="858"/>
    <x v="76"/>
    <n v="0"/>
    <x v="21"/>
    <n v="95"/>
    <n v="112"/>
    <x v="877"/>
    <x v="64"/>
  </r>
  <r>
    <x v="899"/>
    <x v="831"/>
    <s v="Color"/>
    <x v="7"/>
    <x v="0"/>
    <x v="0"/>
    <x v="7"/>
    <s v="Peter Greene"/>
    <s v="Les Mayfield"/>
    <n v="789"/>
    <x v="859"/>
    <x v="4"/>
    <n v="0"/>
    <x v="2"/>
    <n v="40"/>
    <n v="93"/>
    <x v="878"/>
    <x v="127"/>
  </r>
  <r>
    <x v="900"/>
    <x v="832"/>
    <s v="Color"/>
    <x v="3"/>
    <x v="0"/>
    <x v="0"/>
    <x v="7"/>
    <s v="Robert Downey Jr."/>
    <s v="Frank Oz"/>
    <n v="21000"/>
    <x v="860"/>
    <x v="0"/>
    <n v="0"/>
    <x v="34"/>
    <n v="140"/>
    <n v="85"/>
    <x v="879"/>
    <x v="60"/>
  </r>
  <r>
    <x v="901"/>
    <x v="833"/>
    <s v="Color"/>
    <x v="6"/>
    <x v="0"/>
    <x v="0"/>
    <x v="6"/>
    <s v="Alicia Goranson"/>
    <s v="Kimberly Peirce"/>
    <n v="173"/>
    <x v="861"/>
    <x v="162"/>
    <n v="0"/>
    <x v="16"/>
    <n v="123"/>
    <n v="118"/>
    <x v="880"/>
    <x v="6"/>
  </r>
  <r>
    <x v="902"/>
    <x v="834"/>
    <s v="Color"/>
    <x v="3"/>
    <x v="0"/>
    <x v="0"/>
    <x v="6"/>
    <s v="Bruce Willis"/>
    <s v="Alan Rudolph"/>
    <n v="13000"/>
    <x v="862"/>
    <x v="144"/>
    <n v="458"/>
    <x v="40"/>
    <n v="42"/>
    <n v="110"/>
    <x v="881"/>
    <x v="38"/>
  </r>
  <r>
    <x v="903"/>
    <x v="835"/>
    <s v="Color"/>
    <x v="1"/>
    <x v="0"/>
    <x v="0"/>
    <x v="6"/>
    <s v="Nicolas Cage"/>
    <s v="Martin Scorsese"/>
    <n v="12000"/>
    <x v="863"/>
    <x v="37"/>
    <n v="0"/>
    <x v="13"/>
    <n v="163"/>
    <n v="121"/>
    <x v="882"/>
    <x v="60"/>
  </r>
  <r>
    <x v="904"/>
    <x v="836"/>
    <s v="Color"/>
    <x v="1"/>
    <x v="0"/>
    <x v="0"/>
    <x v="7"/>
    <s v="John Doe"/>
    <s v="Jonathan Kaplan"/>
    <n v="181"/>
    <x v="112"/>
    <x v="234"/>
    <n v="0"/>
    <x v="34"/>
    <n v="70"/>
    <n v="100"/>
    <x v="883"/>
    <x v="43"/>
  </r>
  <r>
    <x v="905"/>
    <x v="837"/>
    <s v="Color"/>
    <x v="3"/>
    <x v="0"/>
    <x v="0"/>
    <x v="6"/>
    <s v="Natasha Lyonne"/>
    <s v="Jamie Babbit"/>
    <n v="1000"/>
    <x v="864"/>
    <x v="235"/>
    <n v="0"/>
    <x v="21"/>
    <n v="99"/>
    <n v="85"/>
    <x v="884"/>
    <x v="36"/>
  </r>
  <r>
    <x v="906"/>
    <x v="838"/>
    <s v="Color"/>
    <x v="7"/>
    <x v="0"/>
    <x v="0"/>
    <x v="6"/>
    <s v="David Paymer"/>
    <s v="Hugh Johnson"/>
    <n v="372"/>
    <x v="865"/>
    <x v="7"/>
    <n v="120"/>
    <x v="33"/>
    <n v="68"/>
    <n v="102"/>
    <x v="885"/>
    <x v="63"/>
  </r>
  <r>
    <x v="907"/>
    <x v="839"/>
    <s v="Color"/>
    <x v="1"/>
    <x v="0"/>
    <x v="0"/>
    <x v="6"/>
    <s v="Bill Murray"/>
    <s v="Tim Robbins"/>
    <n v="13000"/>
    <x v="866"/>
    <x v="0"/>
    <n v="625"/>
    <x v="9"/>
    <n v="70"/>
    <n v="132"/>
    <x v="886"/>
    <x v="114"/>
  </r>
  <r>
    <x v="908"/>
    <x v="840"/>
    <s v="Color"/>
    <x v="3"/>
    <x v="0"/>
    <x v="0"/>
    <x v="7"/>
    <s v="Meat Loaf"/>
    <s v="Antonio Banderas"/>
    <n v="783"/>
    <x v="867"/>
    <x v="0"/>
    <n v="391"/>
    <x v="2"/>
    <n v="28"/>
    <n v="111"/>
    <x v="887"/>
    <x v="24"/>
  </r>
  <r>
    <x v="909"/>
    <x v="841"/>
    <s v="Color"/>
    <x v="1"/>
    <x v="0"/>
    <x v="0"/>
    <x v="6"/>
    <s v="Sarah Michelle Gellar"/>
    <s v="Roger Kumble"/>
    <n v="4000"/>
    <x v="868"/>
    <x v="151"/>
    <n v="0"/>
    <x v="9"/>
    <n v="101"/>
    <n v="97"/>
    <x v="888"/>
    <x v="77"/>
  </r>
  <r>
    <x v="910"/>
    <x v="842"/>
    <s v="Color"/>
    <x v="7"/>
    <x v="0"/>
    <x v="0"/>
    <x v="6"/>
    <s v="LL Cool J"/>
    <s v="Renny Harlin"/>
    <n v="1000"/>
    <x v="869"/>
    <x v="99"/>
    <n v="0"/>
    <x v="42"/>
    <n v="199"/>
    <n v="105"/>
    <x v="889"/>
    <x v="121"/>
  </r>
  <r>
    <x v="911"/>
    <x v="843"/>
    <s v="Color"/>
    <x v="1"/>
    <x v="0"/>
    <x v="5"/>
    <x v="6"/>
    <s v="Kevin Pollak"/>
    <s v="Rod Lurie"/>
    <n v="574"/>
    <x v="870"/>
    <x v="76"/>
    <n v="130"/>
    <x v="31"/>
    <n v="29"/>
    <n v="104"/>
    <x v="890"/>
    <x v="141"/>
  </r>
  <r>
    <x v="912"/>
    <x v="844"/>
    <s v="Color"/>
    <x v="3"/>
    <x v="0"/>
    <x v="0"/>
    <x v="6"/>
    <s v="Natasha Lyonne"/>
    <s v="Adam Rifkin"/>
    <n v="1000"/>
    <x v="871"/>
    <x v="120"/>
    <n v="0"/>
    <x v="13"/>
    <n v="42"/>
    <n v="95"/>
    <x v="891"/>
    <x v="24"/>
  </r>
  <r>
    <x v="913"/>
    <x v="845"/>
    <s v="Color"/>
    <x v="3"/>
    <x v="0"/>
    <x v="0"/>
    <x v="6"/>
    <s v="Amy Poehler"/>
    <s v="Mike Mitchell"/>
    <n v="1000"/>
    <x v="872"/>
    <x v="123"/>
    <n v="0"/>
    <x v="32"/>
    <n v="91"/>
    <n v="88"/>
    <x v="892"/>
    <x v="29"/>
  </r>
  <r>
    <x v="914"/>
    <x v="846"/>
    <s v="Color"/>
    <x v="3"/>
    <x v="0"/>
    <x v="5"/>
    <x v="7"/>
    <s v="Ryan Reynolds"/>
    <s v="Andrew Fleming"/>
    <n v="16000"/>
    <x v="873"/>
    <x v="193"/>
    <n v="0"/>
    <x v="26"/>
    <n v="81"/>
    <n v="94"/>
    <x v="893"/>
    <x v="51"/>
  </r>
  <r>
    <x v="915"/>
    <x v="847"/>
    <s v="Color"/>
    <x v="5"/>
    <x v="0"/>
    <x v="0"/>
    <x v="6"/>
    <s v="Matt Damon"/>
    <s v="Kevin Smith"/>
    <n v="13000"/>
    <x v="874"/>
    <x v="0"/>
    <n v="10000"/>
    <x v="28"/>
    <n v="206"/>
    <n v="130"/>
    <x v="894"/>
    <x v="39"/>
  </r>
  <r>
    <x v="916"/>
    <x v="848"/>
    <s v="Color"/>
    <x v="0"/>
    <x v="0"/>
    <x v="0"/>
    <x v="6"/>
    <s v="Bruce Greenwood"/>
    <s v="Bruce Beresford"/>
    <n v="984"/>
    <x v="390"/>
    <x v="89"/>
    <n v="0"/>
    <x v="34"/>
    <n v="129"/>
    <n v="105"/>
    <x v="895"/>
    <x v="123"/>
  </r>
  <r>
    <x v="917"/>
    <x v="849"/>
    <s v="Color"/>
    <x v="4"/>
    <x v="0"/>
    <x v="0"/>
    <x v="4"/>
    <s v="Frank Welker"/>
    <s v="Maurice Joyce"/>
    <n v="2000"/>
    <x v="102"/>
    <x v="0"/>
    <n v="122"/>
    <x v="38"/>
    <n v="28"/>
    <n v="77"/>
    <x v="896"/>
    <x v="18"/>
  </r>
  <r>
    <x v="918"/>
    <x v="850"/>
    <s v="Color"/>
    <x v="1"/>
    <x v="0"/>
    <x v="0"/>
    <x v="6"/>
    <s v="Samantha Morton"/>
    <s v="Eric Styles"/>
    <n v="631"/>
    <x v="875"/>
    <x v="2"/>
    <n v="100"/>
    <x v="34"/>
    <n v="16"/>
    <n v="92"/>
    <x v="897"/>
    <x v="6"/>
  </r>
  <r>
    <x v="919"/>
    <x v="851"/>
    <s v="Color"/>
    <x v="3"/>
    <x v="0"/>
    <x v="0"/>
    <x v="7"/>
    <s v="Stephen Collins"/>
    <s v="John Schultz"/>
    <n v="452"/>
    <x v="876"/>
    <x v="30"/>
    <n v="0"/>
    <x v="32"/>
    <n v="59"/>
    <n v="91"/>
    <x v="898"/>
    <x v="11"/>
  </r>
  <r>
    <x v="920"/>
    <x v="835"/>
    <s v="Color"/>
    <x v="3"/>
    <x v="0"/>
    <x v="1"/>
    <x v="7"/>
    <s v="Kirsten Dunst"/>
    <s v="Michael Patrick Jann"/>
    <n v="4000"/>
    <x v="877"/>
    <x v="123"/>
    <n v="0"/>
    <x v="31"/>
    <n v="77"/>
    <n v="97"/>
    <x v="899"/>
    <x v="39"/>
  </r>
  <r>
    <x v="921"/>
    <x v="847"/>
    <s v="Color"/>
    <x v="3"/>
    <x v="0"/>
    <x v="0"/>
    <x v="5"/>
    <s v="Brendan Fraser"/>
    <s v="Hugh Wilson"/>
    <n v="3000"/>
    <x v="878"/>
    <x v="76"/>
    <n v="272"/>
    <x v="53"/>
    <n v="41"/>
    <n v="77"/>
    <x v="900"/>
    <x v="82"/>
  </r>
  <r>
    <x v="922"/>
    <x v="852"/>
    <s v="Color"/>
    <x v="3"/>
    <x v="0"/>
    <x v="3"/>
    <x v="6"/>
    <s v="Archie Panjabi"/>
    <s v="Damien O'Donnell"/>
    <n v="883"/>
    <x v="879"/>
    <x v="93"/>
    <n v="1000"/>
    <x v="9"/>
    <n v="82"/>
    <n v="96"/>
    <x v="901"/>
    <x v="99"/>
  </r>
  <r>
    <x v="923"/>
    <x v="818"/>
    <s v="Color"/>
    <x v="3"/>
    <x v="0"/>
    <x v="0"/>
    <x v="7"/>
    <s v="Matthew McConaughey"/>
    <s v="Ron Howard"/>
    <n v="11000"/>
    <x v="880"/>
    <x v="83"/>
    <n v="641"/>
    <x v="26"/>
    <n v="115"/>
    <n v="122"/>
    <x v="902"/>
    <x v="60"/>
  </r>
  <r>
    <x v="924"/>
    <x v="853"/>
    <s v="Color"/>
    <x v="3"/>
    <x v="0"/>
    <x v="0"/>
    <x v="6"/>
    <s v="Matthew Broderick"/>
    <s v="Alexander Payne"/>
    <n v="2000"/>
    <x v="881"/>
    <x v="236"/>
    <n v="0"/>
    <x v="17"/>
    <n v="175"/>
    <n v="103"/>
    <x v="903"/>
    <x v="11"/>
  </r>
  <r>
    <x v="925"/>
    <x v="854"/>
    <s v="Color"/>
    <x v="7"/>
    <x v="0"/>
    <x v="0"/>
    <x v="6"/>
    <s v="CCH Pounder"/>
    <s v="Peter Hyams"/>
    <n v="1000"/>
    <x v="882"/>
    <x v="0"/>
    <n v="2000"/>
    <x v="32"/>
    <n v="174"/>
    <n v="121"/>
    <x v="904"/>
    <x v="195"/>
  </r>
  <r>
    <x v="926"/>
    <x v="855"/>
    <s v="Color"/>
    <x v="7"/>
    <x v="0"/>
    <x v="0"/>
    <x v="7"/>
    <s v="Will Patton"/>
    <s v="Jon Amiel"/>
    <n v="537"/>
    <x v="883"/>
    <x v="126"/>
    <n v="0"/>
    <x v="24"/>
    <n v="138"/>
    <n v="113"/>
    <x v="905"/>
    <x v="193"/>
  </r>
  <r>
    <x v="927"/>
    <x v="856"/>
    <s v="Color"/>
    <x v="8"/>
    <x v="0"/>
    <x v="9"/>
    <x v="6"/>
    <s v="Jennifer Jason Leigh"/>
    <s v="David Cronenberg"/>
    <n v="1000"/>
    <x v="437"/>
    <x v="0"/>
    <n v="6000"/>
    <x v="13"/>
    <n v="196"/>
    <n v="115"/>
    <x v="906"/>
    <x v="95"/>
  </r>
  <r>
    <x v="928"/>
    <x v="824"/>
    <s v="Color"/>
    <x v="1"/>
    <x v="0"/>
    <x v="9"/>
    <x v="6"/>
    <s v="Jason Priestley"/>
    <s v="Stephan Elliott"/>
    <n v="471"/>
    <x v="884"/>
    <x v="6"/>
    <n v="327"/>
    <x v="43"/>
    <n v="88"/>
    <n v="109"/>
    <x v="907"/>
    <x v="24"/>
  </r>
  <r>
    <x v="929"/>
    <x v="857"/>
    <s v="Color"/>
    <x v="1"/>
    <x v="0"/>
    <x v="3"/>
    <x v="6"/>
    <s v="Tom Cruise"/>
    <s v="Stanley Kubrick"/>
    <n v="10000"/>
    <x v="885"/>
    <x v="0"/>
    <n v="10000"/>
    <x v="17"/>
    <n v="280"/>
    <n v="159"/>
    <x v="908"/>
    <x v="127"/>
  </r>
  <r>
    <x v="930"/>
    <x v="858"/>
    <s v="Color"/>
    <x v="4"/>
    <x v="0"/>
    <x v="0"/>
    <x v="4"/>
    <s v="Quincy Jones"/>
    <s v="James Algar"/>
    <n v="340"/>
    <x v="886"/>
    <x v="6"/>
    <n v="607"/>
    <x v="17"/>
    <n v="129"/>
    <n v="74"/>
    <x v="909"/>
    <x v="133"/>
  </r>
  <r>
    <x v="931"/>
    <x v="859"/>
    <s v="Color"/>
    <x v="1"/>
    <x v="0"/>
    <x v="0"/>
    <x v="6"/>
    <s v="Brad Pitt"/>
    <s v="David Fincher"/>
    <n v="11000"/>
    <x v="887"/>
    <x v="132"/>
    <n v="48000"/>
    <x v="37"/>
    <n v="315"/>
    <n v="151"/>
    <x v="910"/>
    <x v="113"/>
  </r>
  <r>
    <x v="932"/>
    <x v="860"/>
    <s v="Color"/>
    <x v="3"/>
    <x v="0"/>
    <x v="0"/>
    <x v="6"/>
    <s v="Robert De Niro"/>
    <s v="Joel Schumacher"/>
    <n v="22000"/>
    <x v="888"/>
    <x v="25"/>
    <n v="0"/>
    <x v="34"/>
    <n v="78"/>
    <n v="112"/>
    <x v="911"/>
    <x v="24"/>
  </r>
  <r>
    <x v="933"/>
    <x v="861"/>
    <s v="Color"/>
    <x v="3"/>
    <x v="0"/>
    <x v="0"/>
    <x v="6"/>
    <s v="Eddie Griffin"/>
    <s v="Dave Meyers"/>
    <n v="489"/>
    <x v="889"/>
    <x v="6"/>
    <n v="43"/>
    <x v="54"/>
    <n v="16"/>
    <n v="84"/>
    <x v="912"/>
    <x v="6"/>
  </r>
  <r>
    <x v="934"/>
    <x v="834"/>
    <s v="Color"/>
    <x v="1"/>
    <x v="0"/>
    <x v="0"/>
    <x v="7"/>
    <s v="J.K. Simmons"/>
    <s v="Sam Raimi"/>
    <n v="24000"/>
    <x v="890"/>
    <x v="0"/>
    <n v="0"/>
    <x v="31"/>
    <n v="113"/>
    <n v="137"/>
    <x v="913"/>
    <x v="124"/>
  </r>
  <r>
    <x v="935"/>
    <x v="862"/>
    <s v="Color"/>
    <x v="5"/>
    <x v="0"/>
    <x v="0"/>
    <x v="5"/>
    <s v="Alan Rickman"/>
    <s v="Dean Parisot"/>
    <n v="25000"/>
    <x v="891"/>
    <x v="42"/>
    <n v="19000"/>
    <x v="17"/>
    <n v="213"/>
    <n v="102"/>
    <x v="914"/>
    <x v="136"/>
  </r>
  <r>
    <x v="936"/>
    <x v="863"/>
    <s v="Color"/>
    <x v="6"/>
    <x v="0"/>
    <x v="0"/>
    <x v="6"/>
    <s v="Angelina Jolie Pitt"/>
    <s v="James Mangold"/>
    <n v="11000"/>
    <x v="528"/>
    <x v="202"/>
    <n v="0"/>
    <x v="17"/>
    <n v="133"/>
    <n v="127"/>
    <x v="915"/>
    <x v="61"/>
  </r>
  <r>
    <x v="937"/>
    <x v="864"/>
    <s v="Color"/>
    <x v="3"/>
    <x v="0"/>
    <x v="0"/>
    <x v="6"/>
    <s v="Sarah Polley"/>
    <s v="Doug Liman"/>
    <n v="900"/>
    <x v="892"/>
    <x v="190"/>
    <n v="0"/>
    <x v="17"/>
    <n v="137"/>
    <n v="102"/>
    <x v="916"/>
    <x v="67"/>
  </r>
  <r>
    <x v="938"/>
    <x v="865"/>
    <s v="Color"/>
    <x v="7"/>
    <x v="2"/>
    <x v="2"/>
    <x v="5"/>
    <s v="Hiroshi Abe"/>
    <s v="Takao Okawara"/>
    <n v="43"/>
    <x v="893"/>
    <x v="113"/>
    <n v="339"/>
    <x v="44"/>
    <n v="107"/>
    <n v="99"/>
    <x v="917"/>
    <x v="196"/>
  </r>
  <r>
    <x v="939"/>
    <x v="866"/>
    <s v="Color"/>
    <x v="3"/>
    <x v="0"/>
    <x v="0"/>
    <x v="7"/>
    <s v="Ally Walker"/>
    <s v="Mark Illsley"/>
    <n v="349"/>
    <x v="894"/>
    <x v="7"/>
    <n v="374"/>
    <x v="2"/>
    <n v="77"/>
    <n v="98"/>
    <x v="918"/>
    <x v="197"/>
  </r>
  <r>
    <x v="940"/>
    <x v="867"/>
    <s v="Color"/>
    <x v="3"/>
    <x v="0"/>
    <x v="0"/>
    <x v="7"/>
    <s v="Barry Corbin"/>
    <s v="Steve Rash"/>
    <n v="883"/>
    <x v="895"/>
    <x v="67"/>
    <n v="77"/>
    <x v="52"/>
    <n v="11"/>
    <n v="89"/>
    <x v="919"/>
    <x v="11"/>
  </r>
  <r>
    <x v="941"/>
    <x v="868"/>
    <s v="Color"/>
    <x v="8"/>
    <x v="0"/>
    <x v="0"/>
    <x v="6"/>
    <s v="Jeffrey Combs"/>
    <s v="William Malone"/>
    <n v="885"/>
    <x v="896"/>
    <x v="76"/>
    <n v="0"/>
    <x v="49"/>
    <n v="147"/>
    <n v="93"/>
    <x v="920"/>
    <x v="93"/>
  </r>
  <r>
    <x v="942"/>
    <x v="869"/>
    <s v="Color"/>
    <x v="3"/>
    <x v="0"/>
    <x v="3"/>
    <x v="6"/>
    <s v="Danny Dyer"/>
    <s v="Justin Kerrigan"/>
    <n v="798"/>
    <x v="897"/>
    <x v="45"/>
    <n v="0"/>
    <x v="10"/>
    <n v="47"/>
    <n v="99"/>
    <x v="921"/>
    <x v="92"/>
  </r>
  <r>
    <x v="943"/>
    <x v="870"/>
    <s v="Color"/>
    <x v="3"/>
    <x v="0"/>
    <x v="0"/>
    <x v="6"/>
    <s v="Vivica A. Fox"/>
    <s v="Rodman Flender"/>
    <n v="890"/>
    <x v="898"/>
    <x v="46"/>
    <n v="0"/>
    <x v="24"/>
    <n v="59"/>
    <n v="92"/>
    <x v="922"/>
    <x v="33"/>
  </r>
  <r>
    <x v="944"/>
    <x v="815"/>
    <s v="Color"/>
    <x v="1"/>
    <x v="0"/>
    <x v="0"/>
    <x v="6"/>
    <s v="Robert Downey Jr."/>
    <s v="Neil Jordan"/>
    <n v="21000"/>
    <x v="899"/>
    <x v="118"/>
    <n v="654"/>
    <x v="25"/>
    <n v="62"/>
    <n v="100"/>
    <x v="923"/>
    <x v="88"/>
  </r>
  <r>
    <x v="945"/>
    <x v="871"/>
    <s v="Color"/>
    <x v="0"/>
    <x v="0"/>
    <x v="0"/>
    <x v="6"/>
    <s v="LL Cool J"/>
    <s v="Michael Rymer"/>
    <n v="1000"/>
    <x v="900"/>
    <x v="192"/>
    <n v="375"/>
    <x v="26"/>
    <n v="28"/>
    <n v="95"/>
    <x v="924"/>
    <x v="41"/>
  </r>
  <r>
    <x v="946"/>
    <x v="872"/>
    <s v="Color"/>
    <x v="7"/>
    <x v="0"/>
    <x v="0"/>
    <x v="5"/>
    <s v="Matthew Broderick"/>
    <s v="David Kellogg"/>
    <n v="2000"/>
    <x v="901"/>
    <x v="151"/>
    <n v="509"/>
    <x v="63"/>
    <n v="70"/>
    <n v="110"/>
    <x v="925"/>
    <x v="163"/>
  </r>
  <r>
    <x v="947"/>
    <x v="871"/>
    <s v="Color"/>
    <x v="1"/>
    <x v="0"/>
    <x v="0"/>
    <x v="6"/>
    <s v="Anthony Hopkins"/>
    <s v="Jon Turteltaub"/>
    <n v="12000"/>
    <x v="902"/>
    <x v="140"/>
    <n v="0"/>
    <x v="31"/>
    <n v="100"/>
    <n v="126"/>
    <x v="926"/>
    <x v="60"/>
  </r>
  <r>
    <x v="948"/>
    <x v="873"/>
    <s v="Color"/>
    <x v="1"/>
    <x v="0"/>
    <x v="5"/>
    <x v="7"/>
    <s v="Robin Williams"/>
    <s v="Peter Kassovitz"/>
    <n v="49000"/>
    <x v="903"/>
    <x v="0"/>
    <n v="0"/>
    <x v="31"/>
    <n v="68"/>
    <n v="120"/>
    <x v="927"/>
    <x v="24"/>
  </r>
  <r>
    <x v="949"/>
    <x v="874"/>
    <s v="Color"/>
    <x v="3"/>
    <x v="0"/>
    <x v="0"/>
    <x v="6"/>
    <s v="Julie Benz"/>
    <s v="Darren Stein"/>
    <n v="3000"/>
    <x v="904"/>
    <x v="144"/>
    <n v="0"/>
    <x v="39"/>
    <n v="49"/>
    <n v="87"/>
    <x v="928"/>
    <x v="66"/>
  </r>
  <r>
    <x v="950"/>
    <x v="875"/>
    <s v="Color"/>
    <x v="1"/>
    <x v="0"/>
    <x v="0"/>
    <x v="6"/>
    <s v="Billy Crudup"/>
    <s v="Alison Maclean"/>
    <n v="745"/>
    <x v="366"/>
    <x v="12"/>
    <n v="500"/>
    <x v="11"/>
    <n v="74"/>
    <n v="107"/>
    <x v="929"/>
    <x v="79"/>
  </r>
  <r>
    <x v="951"/>
    <x v="876"/>
    <s v="Color"/>
    <x v="3"/>
    <x v="0"/>
    <x v="0"/>
    <x v="6"/>
    <s v="Gretchen Mol"/>
    <s v="Jason Alexander"/>
    <n v="599"/>
    <x v="905"/>
    <x v="237"/>
    <n v="117"/>
    <x v="12"/>
    <n v="20"/>
    <n v="97"/>
    <x v="930"/>
    <x v="20"/>
  </r>
  <r>
    <x v="952"/>
    <x v="877"/>
    <s v="Color"/>
    <x v="7"/>
    <x v="0"/>
    <x v="0"/>
    <x v="6"/>
    <s v="Oliver Platt"/>
    <s v="Steve Miner"/>
    <n v="1000"/>
    <x v="906"/>
    <x v="60"/>
    <n v="2000"/>
    <x v="49"/>
    <n v="152"/>
    <n v="82"/>
    <x v="931"/>
    <x v="72"/>
  </r>
  <r>
    <x v="953"/>
    <x v="878"/>
    <s v="Color"/>
    <x v="1"/>
    <x v="0"/>
    <x v="0"/>
    <x v="6"/>
    <s v="Rosario Dawson"/>
    <s v="Craig Bolotin"/>
    <n v="3000"/>
    <x v="907"/>
    <x v="12"/>
    <n v="251"/>
    <x v="44"/>
    <n v="39"/>
    <n v="99"/>
    <x v="932"/>
    <x v="51"/>
  </r>
  <r>
    <x v="954"/>
    <x v="879"/>
    <s v="Color"/>
    <x v="5"/>
    <x v="0"/>
    <x v="0"/>
    <x v="6"/>
    <s v="Mary Elizabeth Mastrantonio"/>
    <s v="John Sayles"/>
    <n v="638"/>
    <x v="908"/>
    <x v="187"/>
    <n v="196"/>
    <x v="10"/>
    <n v="46"/>
    <n v="126"/>
    <x v="933"/>
    <x v="11"/>
  </r>
  <r>
    <x v="955"/>
    <x v="880"/>
    <s v="Color"/>
    <x v="3"/>
    <x v="0"/>
    <x v="0"/>
    <x v="6"/>
    <s v="Ivana Milicevic"/>
    <s v="Jeff Franklin"/>
    <n v="834"/>
    <x v="909"/>
    <x v="3"/>
    <n v="309"/>
    <x v="42"/>
    <n v="45"/>
    <n v="94"/>
    <x v="934"/>
    <x v="16"/>
  </r>
  <r>
    <x v="956"/>
    <x v="881"/>
    <s v="Color"/>
    <x v="1"/>
    <x v="0"/>
    <x v="0"/>
    <x v="6"/>
    <s v="Patton Oswalt"/>
    <s v="Paul Thomas Anderson"/>
    <n v="786"/>
    <x v="839"/>
    <x v="0"/>
    <n v="13000"/>
    <x v="19"/>
    <n v="224"/>
    <n v="188"/>
    <x v="935"/>
    <x v="178"/>
  </r>
  <r>
    <x v="957"/>
    <x v="853"/>
    <s v="Color"/>
    <x v="6"/>
    <x v="0"/>
    <x v="3"/>
    <x v="6"/>
    <s v="Matt Price"/>
    <s v="Milos Forman"/>
    <n v="134"/>
    <x v="910"/>
    <x v="41"/>
    <n v="0"/>
    <x v="28"/>
    <n v="140"/>
    <n v="118"/>
    <x v="936"/>
    <x v="149"/>
  </r>
  <r>
    <x v="958"/>
    <x v="882"/>
    <s v="Color"/>
    <x v="1"/>
    <x v="0"/>
    <x v="0"/>
    <x v="7"/>
    <s v="Robin Wright"/>
    <s v="Luis Mandoki"/>
    <n v="18000"/>
    <x v="911"/>
    <x v="28"/>
    <n v="0"/>
    <x v="26"/>
    <n v="85"/>
    <n v="131"/>
    <x v="937"/>
    <x v="60"/>
  </r>
  <r>
    <x v="959"/>
    <x v="883"/>
    <s v="Color"/>
    <x v="3"/>
    <x v="0"/>
    <x v="3"/>
    <x v="7"/>
    <s v="Jeanne Tripplehorn"/>
    <s v="Kelly Makin"/>
    <n v="711"/>
    <x v="549"/>
    <x v="46"/>
    <n v="445"/>
    <x v="42"/>
    <n v="90"/>
    <n v="102"/>
    <x v="938"/>
    <x v="87"/>
  </r>
  <r>
    <x v="960"/>
    <x v="865"/>
    <s v="Color"/>
    <x v="3"/>
    <x v="0"/>
    <x v="0"/>
    <x v="7"/>
    <s v="Elaine Hendrix"/>
    <s v="John Duigan"/>
    <n v="670"/>
    <x v="912"/>
    <x v="144"/>
    <n v="284"/>
    <x v="42"/>
    <n v="16"/>
    <n v="102"/>
    <x v="939"/>
    <x v="78"/>
  </r>
  <r>
    <x v="961"/>
    <x v="884"/>
    <s v="Black and White"/>
    <x v="3"/>
    <x v="0"/>
    <x v="0"/>
    <x v="6"/>
    <s v="Zooey Deschanel"/>
    <s v="Lawrence Kasdan"/>
    <n v="11000"/>
    <x v="913"/>
    <x v="88"/>
    <n v="209"/>
    <x v="9"/>
    <n v="65"/>
    <n v="112"/>
    <x v="940"/>
    <x v="74"/>
  </r>
  <r>
    <x v="962"/>
    <x v="885"/>
    <s v="Color"/>
    <x v="5"/>
    <x v="0"/>
    <x v="0"/>
    <x v="4"/>
    <s v="Josh Charles"/>
    <s v="Tim Hill"/>
    <n v="1000"/>
    <x v="914"/>
    <x v="59"/>
    <n v="619"/>
    <x v="24"/>
    <n v="70"/>
    <n v="87"/>
    <x v="941"/>
    <x v="61"/>
  </r>
  <r>
    <x v="963"/>
    <x v="873"/>
    <s v="Color"/>
    <x v="3"/>
    <x v="0"/>
    <x v="0"/>
    <x v="5"/>
    <s v="Steven Anthony Lawrence"/>
    <s v="Donald Petrie"/>
    <n v="1000"/>
    <x v="259"/>
    <x v="43"/>
    <n v="448"/>
    <x v="43"/>
    <n v="49"/>
    <n v="94"/>
    <x v="942"/>
    <x v="127"/>
  </r>
  <r>
    <x v="964"/>
    <x v="886"/>
    <s v="Color"/>
    <x v="7"/>
    <x v="0"/>
    <x v="0"/>
    <x v="7"/>
    <s v="Janeane Garofalo"/>
    <s v="Kinka Usher"/>
    <n v="1000"/>
    <x v="293"/>
    <x v="144"/>
    <n v="0"/>
    <x v="44"/>
    <n v="125"/>
    <n v="121"/>
    <x v="943"/>
    <x v="127"/>
  </r>
  <r>
    <x v="965"/>
    <x v="887"/>
    <s v="Color"/>
    <x v="3"/>
    <x v="0"/>
    <x v="9"/>
    <x v="6"/>
    <s v="Scott Grimes"/>
    <s v="Jay Roach"/>
    <n v="738"/>
    <x v="915"/>
    <x v="49"/>
    <n v="913"/>
    <x v="12"/>
    <n v="74"/>
    <n v="119"/>
    <x v="944"/>
    <x v="74"/>
  </r>
  <r>
    <x v="966"/>
    <x v="888"/>
    <s v="Color"/>
    <x v="3"/>
    <x v="0"/>
    <x v="3"/>
    <x v="7"/>
    <s v="Julia Roberts"/>
    <s v="Roger Michell"/>
    <n v="8000"/>
    <x v="916"/>
    <x v="196"/>
    <n v="11000"/>
    <x v="11"/>
    <n v="150"/>
    <n v="124"/>
    <x v="945"/>
    <x v="142"/>
  </r>
  <r>
    <x v="967"/>
    <x v="889"/>
    <s v="Color"/>
    <x v="3"/>
    <x v="0"/>
    <x v="0"/>
    <x v="6"/>
    <s v="Gary Cole"/>
    <s v="Mike Judge"/>
    <n v="989"/>
    <x v="917"/>
    <x v="175"/>
    <n v="16000"/>
    <x v="4"/>
    <n v="144"/>
    <n v="89"/>
    <x v="946"/>
    <x v="39"/>
  </r>
  <r>
    <x v="968"/>
    <x v="890"/>
    <s v="Color"/>
    <x v="7"/>
    <x v="0"/>
    <x v="19"/>
    <x v="6"/>
    <s v="Tom Berenger"/>
    <s v="Lance Hool"/>
    <n v="854"/>
    <x v="918"/>
    <x v="0"/>
    <n v="271"/>
    <x v="24"/>
    <n v="10"/>
    <n v="121"/>
    <x v="947"/>
    <x v="198"/>
  </r>
  <r>
    <x v="969"/>
    <x v="891"/>
    <s v="Color"/>
    <x v="3"/>
    <x v="0"/>
    <x v="0"/>
    <x v="6"/>
    <s v="Jonathan Brandis"/>
    <s v="Michael Corrente"/>
    <n v="761"/>
    <x v="919"/>
    <x v="176"/>
    <n v="0"/>
    <x v="34"/>
    <n v="72"/>
    <n v="96"/>
    <x v="948"/>
    <x v="41"/>
  </r>
  <r>
    <x v="970"/>
    <x v="860"/>
    <s v="Color"/>
    <x v="7"/>
    <x v="0"/>
    <x v="0"/>
    <x v="6"/>
    <s v="Bill Duke"/>
    <s v="Brian Helgeland"/>
    <n v="1000"/>
    <x v="403"/>
    <x v="238"/>
    <n v="0"/>
    <x v="10"/>
    <n v="143"/>
    <n v="90"/>
    <x v="949"/>
    <x v="124"/>
  </r>
  <r>
    <x v="971"/>
    <x v="846"/>
    <s v="Color"/>
    <x v="3"/>
    <x v="0"/>
    <x v="0"/>
    <x v="6"/>
    <s v="Willie Garson"/>
    <s v="Ron Shelton"/>
    <n v="512"/>
    <x v="920"/>
    <x v="92"/>
    <n v="153"/>
    <x v="39"/>
    <n v="73"/>
    <n v="124"/>
    <x v="950"/>
    <x v="61"/>
  </r>
  <r>
    <x v="972"/>
    <x v="892"/>
    <s v="Color"/>
    <x v="3"/>
    <x v="0"/>
    <x v="0"/>
    <x v="6"/>
    <s v="Angelina Jolie Pitt"/>
    <s v="Mike Newell"/>
    <n v="11000"/>
    <x v="921"/>
    <x v="157"/>
    <n v="783"/>
    <x v="44"/>
    <n v="56"/>
    <n v="124"/>
    <x v="951"/>
    <x v="132"/>
  </r>
  <r>
    <x v="973"/>
    <x v="893"/>
    <s v="Color"/>
    <x v="1"/>
    <x v="0"/>
    <x v="0"/>
    <x v="6"/>
    <s v="Harrison Ford"/>
    <s v="Sydney Pollack"/>
    <n v="11000"/>
    <x v="922"/>
    <x v="74"/>
    <n v="295"/>
    <x v="52"/>
    <n v="96"/>
    <n v="133"/>
    <x v="952"/>
    <x v="199"/>
  </r>
  <r>
    <x v="974"/>
    <x v="894"/>
    <s v="Color"/>
    <x v="12"/>
    <x v="0"/>
    <x v="20"/>
    <x v="6"/>
    <s v="Jeremy Davies"/>
    <s v="Antonia Bird"/>
    <n v="769"/>
    <x v="923"/>
    <x v="233"/>
    <n v="0"/>
    <x v="10"/>
    <n v="131"/>
    <n v="101"/>
    <x v="953"/>
    <x v="38"/>
  </r>
  <r>
    <x v="975"/>
    <x v="895"/>
    <s v="Color"/>
    <x v="1"/>
    <x v="0"/>
    <x v="0"/>
    <x v="6"/>
    <s v="Jeremy W. Auman"/>
    <s v="Ang Lee"/>
    <n v="3"/>
    <x v="335"/>
    <x v="0"/>
    <n v="633"/>
    <x v="13"/>
    <n v="95"/>
    <n v="148"/>
    <x v="954"/>
    <x v="64"/>
  </r>
  <r>
    <x v="976"/>
    <x v="896"/>
    <s v="Color"/>
    <x v="3"/>
    <x v="0"/>
    <x v="0"/>
    <x v="5"/>
    <s v="Julia Roberts"/>
    <s v="Garry Marshall"/>
    <n v="8000"/>
    <x v="924"/>
    <x v="0"/>
    <n v="0"/>
    <x v="25"/>
    <n v="103"/>
    <n v="116"/>
    <x v="955"/>
    <x v="123"/>
  </r>
  <r>
    <x v="977"/>
    <x v="823"/>
    <s v="Color"/>
    <x v="3"/>
    <x v="0"/>
    <x v="0"/>
    <x v="7"/>
    <s v="Paul Walker"/>
    <s v="Robert Iscove"/>
    <n v="23000"/>
    <x v="925"/>
    <x v="12"/>
    <n v="0"/>
    <x v="42"/>
    <n v="96"/>
    <n v="95"/>
    <x v="956"/>
    <x v="39"/>
  </r>
  <r>
    <x v="978"/>
    <x v="812"/>
    <s v="Color"/>
    <x v="3"/>
    <x v="0"/>
    <x v="1"/>
    <x v="7"/>
    <s v="Sarah Michelle Gellar"/>
    <s v="Mark Tarlov"/>
    <n v="4000"/>
    <x v="926"/>
    <x v="7"/>
    <n v="901"/>
    <x v="46"/>
    <n v="35"/>
    <n v="96"/>
    <x v="957"/>
    <x v="1"/>
  </r>
  <r>
    <x v="979"/>
    <x v="811"/>
    <s v="Color"/>
    <x v="3"/>
    <x v="0"/>
    <x v="0"/>
    <x v="6"/>
    <s v="Derick Martini"/>
    <s v="Kevin Jordan"/>
    <n v="20000"/>
    <x v="927"/>
    <x v="2"/>
    <n v="0"/>
    <x v="16"/>
    <n v="21"/>
    <n v="90"/>
    <x v="958"/>
    <x v="200"/>
  </r>
  <r>
    <x v="980"/>
    <x v="897"/>
    <s v="Color"/>
    <x v="1"/>
    <x v="0"/>
    <x v="0"/>
    <x v="7"/>
    <s v="Rick Yune"/>
    <s v="Scott Hicks"/>
    <n v="746"/>
    <x v="928"/>
    <x v="117"/>
    <n v="846"/>
    <x v="13"/>
    <n v="95"/>
    <n v="127"/>
    <x v="959"/>
    <x v="70"/>
  </r>
  <r>
    <x v="981"/>
    <x v="898"/>
    <s v="Color"/>
    <x v="4"/>
    <x v="0"/>
    <x v="0"/>
    <x v="6"/>
    <s v="Minnie Driver"/>
    <s v="Trey Parker"/>
    <n v="893"/>
    <x v="929"/>
    <x v="175"/>
    <n v="0"/>
    <x v="4"/>
    <n v="163"/>
    <n v="81"/>
    <x v="960"/>
    <x v="78"/>
  </r>
  <r>
    <x v="982"/>
    <x v="837"/>
    <s v="Color"/>
    <x v="7"/>
    <x v="0"/>
    <x v="0"/>
    <x v="5"/>
    <s v="Natalie Portman"/>
    <s v="George Lucas"/>
    <n v="20000"/>
    <x v="930"/>
    <x v="0"/>
    <n v="13000"/>
    <x v="31"/>
    <n v="320"/>
    <n v="136"/>
    <x v="961"/>
    <x v="147"/>
  </r>
  <r>
    <x v="983"/>
    <x v="899"/>
    <s v="Color"/>
    <x v="8"/>
    <x v="0"/>
    <x v="0"/>
    <x v="6"/>
    <s v="Nia Long"/>
    <s v="Rupert Wainwright"/>
    <n v="826"/>
    <x v="931"/>
    <x v="115"/>
    <n v="0"/>
    <x v="24"/>
    <n v="131"/>
    <n v="103"/>
    <x v="962"/>
    <x v="105"/>
  </r>
  <r>
    <x v="984"/>
    <x v="860"/>
    <s v="Color"/>
    <x v="8"/>
    <x v="0"/>
    <x v="0"/>
    <x v="6"/>
    <s v="Illeana Douglas"/>
    <s v="David Koepp"/>
    <n v="347"/>
    <x v="410"/>
    <x v="239"/>
    <n v="0"/>
    <x v="11"/>
    <n v="164"/>
    <n v="99"/>
    <x v="963"/>
    <x v="38"/>
  </r>
  <r>
    <x v="985"/>
    <x v="900"/>
    <s v="Color"/>
    <x v="5"/>
    <x v="0"/>
    <x v="1"/>
    <x v="5"/>
    <s v="Chazz Palminteri"/>
    <s v="Rob Minkoff"/>
    <n v="979"/>
    <x v="932"/>
    <x v="196"/>
    <n v="0"/>
    <x v="30"/>
    <n v="101"/>
    <n v="84"/>
    <x v="964"/>
    <x v="201"/>
  </r>
  <r>
    <x v="986"/>
    <x v="899"/>
    <s v="Color"/>
    <x v="3"/>
    <x v="0"/>
    <x v="3"/>
    <x v="6"/>
    <s v="Ally Sheedy"/>
    <s v="Allison Anders"/>
    <n v="793"/>
    <x v="933"/>
    <x v="149"/>
    <n v="93"/>
    <x v="26"/>
    <n v="29"/>
    <n v="92"/>
    <x v="965"/>
    <x v="156"/>
  </r>
  <r>
    <x v="987"/>
    <x v="901"/>
    <s v="Color"/>
    <x v="0"/>
    <x v="0"/>
    <x v="0"/>
    <x v="6"/>
    <s v="Mira Sorvino"/>
    <s v="Spike Lee"/>
    <n v="978"/>
    <x v="934"/>
    <x v="0"/>
    <n v="0"/>
    <x v="21"/>
    <n v="85"/>
    <n v="142"/>
    <x v="966"/>
    <x v="82"/>
  </r>
  <r>
    <x v="988"/>
    <x v="902"/>
    <s v="Color"/>
    <x v="3"/>
    <x v="0"/>
    <x v="0"/>
    <x v="7"/>
    <s v="Will Ferrell"/>
    <s v="Bruce McCulloch"/>
    <n v="8000"/>
    <x v="935"/>
    <x v="8"/>
    <n v="2000"/>
    <x v="38"/>
    <n v="43"/>
    <n v="81"/>
    <x v="967"/>
    <x v="58"/>
  </r>
  <r>
    <x v="989"/>
    <x v="903"/>
    <s v="Color"/>
    <x v="3"/>
    <x v="0"/>
    <x v="4"/>
    <x v="5"/>
    <s v="Lily Tomlin"/>
    <s v="Franco Zeffirelli"/>
    <n v="718"/>
    <x v="936"/>
    <x v="224"/>
    <n v="970"/>
    <x v="9"/>
    <n v="62"/>
    <n v="117"/>
    <x v="968"/>
    <x v="38"/>
  </r>
  <r>
    <x v="990"/>
    <x v="904"/>
    <s v="Color"/>
    <x v="7"/>
    <x v="0"/>
    <x v="0"/>
    <x v="6"/>
    <s v="Tony Curran"/>
    <s v="John McTiernan"/>
    <n v="845"/>
    <x v="937"/>
    <x v="98"/>
    <n v="0"/>
    <x v="21"/>
    <n v="85"/>
    <n v="102"/>
    <x v="969"/>
    <x v="169"/>
  </r>
  <r>
    <x v="991"/>
    <x v="898"/>
    <s v="Color"/>
    <x v="5"/>
    <x v="0"/>
    <x v="0"/>
    <x v="4"/>
    <s v="Vanessa Williams"/>
    <s v="Gary Halvorson"/>
    <n v="1000"/>
    <x v="875"/>
    <x v="6"/>
    <n v="339"/>
    <x v="42"/>
    <n v="44"/>
    <n v="73"/>
    <x v="970"/>
    <x v="29"/>
  </r>
  <r>
    <x v="992"/>
    <x v="905"/>
    <s v="Color"/>
    <x v="1"/>
    <x v="0"/>
    <x v="0"/>
    <x v="6"/>
    <s v="Johnny Depp"/>
    <s v="Rand Ravich"/>
    <n v="40000"/>
    <x v="938"/>
    <x v="12"/>
    <n v="1000"/>
    <x v="46"/>
    <n v="107"/>
    <n v="109"/>
    <x v="971"/>
    <x v="63"/>
  </r>
  <r>
    <x v="993"/>
    <x v="906"/>
    <s v="Color"/>
    <x v="1"/>
    <x v="0"/>
    <x v="0"/>
    <x v="5"/>
    <s v="Eric Dane"/>
    <s v="Rich Cowan"/>
    <n v="2000"/>
    <x v="939"/>
    <x v="12"/>
    <n v="117"/>
    <x v="31"/>
    <n v="14"/>
    <n v="105"/>
    <x v="972"/>
    <x v="109"/>
  </r>
  <r>
    <x v="994"/>
    <x v="905"/>
    <s v="Color"/>
    <x v="3"/>
    <x v="0"/>
    <x v="0"/>
    <x v="6"/>
    <s v="Harold Perrineau"/>
    <s v="Malcolm D. Lee"/>
    <n v="1000"/>
    <x v="940"/>
    <x v="18"/>
    <n v="0"/>
    <x v="12"/>
    <n v="32"/>
    <n v="120"/>
    <x v="973"/>
    <x v="35"/>
  </r>
  <r>
    <x v="995"/>
    <x v="907"/>
    <s v="Color"/>
    <x v="3"/>
    <x v="0"/>
    <x v="3"/>
    <x v="6"/>
    <s v="Craig Ferguson"/>
    <s v="Kevin Allen"/>
    <n v="759"/>
    <x v="941"/>
    <x v="45"/>
    <n v="182"/>
    <x v="2"/>
    <n v="33"/>
    <n v="86"/>
    <x v="974"/>
    <x v="16"/>
  </r>
  <r>
    <x v="996"/>
    <x v="908"/>
    <s v="Black and White"/>
    <x v="8"/>
    <x v="0"/>
    <x v="0"/>
    <x v="6"/>
    <s v="Heather Donahue"/>
    <s v="Daniel Myrick"/>
    <n v="170"/>
    <x v="942"/>
    <x v="73"/>
    <n v="0"/>
    <x v="34"/>
    <n v="360"/>
    <n v="81"/>
    <x v="975"/>
    <x v="186"/>
  </r>
  <r>
    <x v="997"/>
    <x v="909"/>
    <s v="Color"/>
    <x v="0"/>
    <x v="0"/>
    <x v="0"/>
    <x v="6"/>
    <s v="Denzel Washington"/>
    <s v="Phillip Noyce"/>
    <n v="18000"/>
    <x v="943"/>
    <x v="20"/>
    <n v="0"/>
    <x v="12"/>
    <n v="75"/>
    <n v="118"/>
    <x v="976"/>
    <x v="117"/>
  </r>
  <r>
    <x v="998"/>
    <x v="879"/>
    <s v="Color"/>
    <x v="7"/>
    <x v="0"/>
    <x v="0"/>
    <x v="6"/>
    <s v="Byron Mann"/>
    <s v="James Foley"/>
    <n v="258"/>
    <x v="944"/>
    <x v="134"/>
    <n v="328"/>
    <x v="44"/>
    <n v="91"/>
    <n v="110"/>
    <x v="977"/>
    <x v="88"/>
  </r>
  <r>
    <x v="999"/>
    <x v="910"/>
    <s v="Color"/>
    <x v="1"/>
    <x v="0"/>
    <x v="0"/>
    <x v="7"/>
    <s v="Alexa PenaVega"/>
    <s v="Ulu Grosbard"/>
    <n v="2000"/>
    <x v="945"/>
    <x v="100"/>
    <n v="579"/>
    <x v="2"/>
    <n v="54"/>
    <n v="106"/>
    <x v="978"/>
    <x v="87"/>
  </r>
  <r>
    <x v="1000"/>
    <x v="911"/>
    <s v="Color"/>
    <x v="1"/>
    <x v="0"/>
    <x v="3"/>
    <x v="6"/>
    <s v="Stephen Rea"/>
    <s v="Neil Jordan"/>
    <n v="327"/>
    <x v="946"/>
    <x v="118"/>
    <n v="0"/>
    <x v="23"/>
    <n v="90"/>
    <n v="102"/>
    <x v="979"/>
    <x v="108"/>
  </r>
  <r>
    <x v="1001"/>
    <x v="912"/>
    <s v="Color"/>
    <x v="1"/>
    <x v="0"/>
    <x v="0"/>
    <x v="6"/>
    <s v="Daniel von Bargen"/>
    <s v="Simon West"/>
    <n v="577"/>
    <x v="686"/>
    <x v="24"/>
    <n v="885"/>
    <x v="2"/>
    <n v="113"/>
    <n v="116"/>
    <x v="980"/>
    <x v="202"/>
  </r>
  <r>
    <x v="1002"/>
    <x v="913"/>
    <s v="Color"/>
    <x v="0"/>
    <x v="0"/>
    <x v="0"/>
    <x v="6"/>
    <s v="Tom Hanks"/>
    <s v="Frank Darabont"/>
    <n v="15000"/>
    <x v="947"/>
    <x v="0"/>
    <n v="30000"/>
    <x v="15"/>
    <n v="186"/>
    <n v="189"/>
    <x v="981"/>
    <x v="121"/>
  </r>
  <r>
    <x v="1003"/>
    <x v="827"/>
    <s v="Color"/>
    <x v="12"/>
    <x v="0"/>
    <x v="0"/>
    <x v="7"/>
    <s v="Liam Neeson"/>
    <s v="Jan de Bont"/>
    <n v="14000"/>
    <x v="948"/>
    <x v="36"/>
    <n v="0"/>
    <x v="43"/>
    <n v="167"/>
    <n v="113"/>
    <x v="982"/>
    <x v="133"/>
  </r>
  <r>
    <x v="1004"/>
    <x v="914"/>
    <s v="Black and White"/>
    <x v="6"/>
    <x v="0"/>
    <x v="0"/>
    <x v="6"/>
    <s v="Denzel Washington"/>
    <s v="Norman Jewison"/>
    <n v="18000"/>
    <x v="949"/>
    <x v="35"/>
    <n v="0"/>
    <x v="16"/>
    <n v="65"/>
    <n v="146"/>
    <x v="983"/>
    <x v="132"/>
  </r>
  <r>
    <x v="1005"/>
    <x v="915"/>
    <s v="Color"/>
    <x v="6"/>
    <x v="0"/>
    <x v="0"/>
    <x v="6"/>
    <s v="Al Pacino"/>
    <s v="Michael Mann"/>
    <n v="14000"/>
    <x v="950"/>
    <x v="0"/>
    <n v="0"/>
    <x v="20"/>
    <n v="209"/>
    <n v="157"/>
    <x v="984"/>
    <x v="154"/>
  </r>
  <r>
    <x v="1006"/>
    <x v="912"/>
    <s v="Color"/>
    <x v="7"/>
    <x v="0"/>
    <x v="0"/>
    <x v="5"/>
    <s v="Vin Diesel"/>
    <s v="Brad Bird"/>
    <n v="14000"/>
    <x v="951"/>
    <x v="240"/>
    <n v="0"/>
    <x v="19"/>
    <n v="162"/>
    <n v="90"/>
    <x v="985"/>
    <x v="123"/>
  </r>
  <r>
    <x v="1007"/>
    <x v="916"/>
    <s v="Color"/>
    <x v="0"/>
    <x v="0"/>
    <x v="0"/>
    <x v="6"/>
    <s v="Peter Fonda"/>
    <s v="Steven Soderbergh"/>
    <n v="402"/>
    <x v="952"/>
    <x v="0"/>
    <n v="944"/>
    <x v="10"/>
    <n v="111"/>
    <n v="89"/>
    <x v="986"/>
    <x v="35"/>
  </r>
  <r>
    <x v="1008"/>
    <x v="917"/>
    <s v="Color"/>
    <x v="1"/>
    <x v="0"/>
    <x v="0"/>
    <x v="6"/>
    <s v="Kelly Macdonald"/>
    <s v="Mike Figgis"/>
    <n v="2000"/>
    <x v="953"/>
    <x v="110"/>
    <n v="111"/>
    <x v="39"/>
    <n v="31"/>
    <n v="106"/>
    <x v="987"/>
    <x v="16"/>
  </r>
  <r>
    <x v="1009"/>
    <x v="918"/>
    <s v="Color"/>
    <x v="7"/>
    <x v="0"/>
    <x v="0"/>
    <x v="6"/>
    <s v="Keanu Reeves"/>
    <s v="Lana Wachowski"/>
    <n v="18000"/>
    <x v="954"/>
    <x v="0"/>
    <n v="25000"/>
    <x v="14"/>
    <n v="313"/>
    <n v="136"/>
    <x v="988"/>
    <x v="113"/>
  </r>
  <r>
    <x v="1010"/>
    <x v="919"/>
    <s v="Color"/>
    <x v="5"/>
    <x v="0"/>
    <x v="5"/>
    <x v="6"/>
    <s v="Paul Brooke"/>
    <s v="Luc Besson"/>
    <n v="51"/>
    <x v="955"/>
    <x v="0"/>
    <n v="0"/>
    <x v="34"/>
    <n v="111"/>
    <n v="158"/>
    <x v="989"/>
    <x v="203"/>
  </r>
  <r>
    <x v="1011"/>
    <x v="920"/>
    <s v="Color"/>
    <x v="3"/>
    <x v="0"/>
    <x v="0"/>
    <x v="7"/>
    <s v="Jeff Bridges"/>
    <s v="Albert Brooks"/>
    <n v="12000"/>
    <x v="956"/>
    <x v="241"/>
    <n v="251"/>
    <x v="49"/>
    <n v="97"/>
    <n v="97"/>
    <x v="990"/>
    <x v="24"/>
  </r>
  <r>
    <x v="1012"/>
    <x v="921"/>
    <s v="Color"/>
    <x v="11"/>
    <x v="0"/>
    <x v="19"/>
    <x v="6"/>
    <s v="Johnny Depp"/>
    <s v="Roman Polanski"/>
    <n v="40000"/>
    <x v="957"/>
    <x v="83"/>
    <n v="0"/>
    <x v="12"/>
    <n v="172"/>
    <n v="133"/>
    <x v="991"/>
    <x v="132"/>
  </r>
  <r>
    <x v="1013"/>
    <x v="922"/>
    <s v="Color"/>
    <x v="7"/>
    <x v="0"/>
    <x v="0"/>
    <x v="7"/>
    <s v="George Coe"/>
    <s v="Robert Marcarelli"/>
    <n v="488"/>
    <x v="958"/>
    <x v="0"/>
    <n v="129"/>
    <x v="41"/>
    <n v="39"/>
    <n v="100"/>
    <x v="992"/>
    <x v="91"/>
  </r>
  <r>
    <x v="1014"/>
    <x v="876"/>
    <s v="Color"/>
    <x v="3"/>
    <x v="0"/>
    <x v="0"/>
    <x v="7"/>
    <s v="Oliver Hudson"/>
    <s v="Sam Weisman"/>
    <n v="607"/>
    <x v="952"/>
    <x v="170"/>
    <n v="279"/>
    <x v="46"/>
    <n v="62"/>
    <n v="90"/>
    <x v="993"/>
    <x v="87"/>
  </r>
  <r>
    <x v="1015"/>
    <x v="923"/>
    <s v="Black and White"/>
    <x v="8"/>
    <x v="0"/>
    <x v="0"/>
    <x v="6"/>
    <s v="Jason London"/>
    <s v="Katt Shea"/>
    <n v="711"/>
    <x v="959"/>
    <x v="114"/>
    <n v="897"/>
    <x v="40"/>
    <n v="85"/>
    <n v="104"/>
    <x v="994"/>
    <x v="78"/>
  </r>
  <r>
    <x v="1016"/>
    <x v="924"/>
    <s v="Color"/>
    <x v="1"/>
    <x v="0"/>
    <x v="0"/>
    <x v="7"/>
    <s v="Bruce Willis"/>
    <s v="M. Night Shyamalan"/>
    <n v="13000"/>
    <x v="960"/>
    <x v="0"/>
    <n v="14000"/>
    <x v="7"/>
    <n v="234"/>
    <n v="107"/>
    <x v="995"/>
    <x v="87"/>
  </r>
  <r>
    <x v="1017"/>
    <x v="925"/>
    <s v="Color"/>
    <x v="3"/>
    <x v="0"/>
    <x v="0"/>
    <x v="6"/>
    <s v="Bruce Willis"/>
    <s v="Rob Reiner"/>
    <n v="13000"/>
    <x v="961"/>
    <x v="0"/>
    <n v="0"/>
    <x v="30"/>
    <n v="99"/>
    <n v="95"/>
    <x v="996"/>
    <x v="124"/>
  </r>
  <r>
    <x v="1018"/>
    <x v="926"/>
    <s v="Color"/>
    <x v="6"/>
    <x v="0"/>
    <x v="5"/>
    <x v="4"/>
    <s v="Sissy Spacek"/>
    <s v="David Lynch"/>
    <n v="874"/>
    <x v="199"/>
    <x v="0"/>
    <n v="0"/>
    <x v="19"/>
    <n v="143"/>
    <n v="112"/>
    <x v="997"/>
    <x v="39"/>
  </r>
  <r>
    <x v="1019"/>
    <x v="878"/>
    <s v="Color"/>
    <x v="0"/>
    <x v="0"/>
    <x v="0"/>
    <x v="6"/>
    <s v="Philip Seymour Hoffman"/>
    <s v="Anthony Minghella"/>
    <n v="22000"/>
    <x v="962"/>
    <x v="194"/>
    <n v="0"/>
    <x v="17"/>
    <n v="203"/>
    <n v="139"/>
    <x v="998"/>
    <x v="87"/>
  </r>
  <r>
    <x v="1020"/>
    <x v="927"/>
    <s v="Color"/>
    <x v="11"/>
    <x v="0"/>
    <x v="1"/>
    <x v="6"/>
    <s v="Gretchen Mol"/>
    <s v="Josef Rusnak"/>
    <n v="599"/>
    <x v="963"/>
    <x v="115"/>
    <n v="0"/>
    <x v="11"/>
    <n v="111"/>
    <n v="100"/>
    <x v="999"/>
    <x v="81"/>
  </r>
  <r>
    <x v="1021"/>
    <x v="928"/>
    <s v="Color"/>
    <x v="0"/>
    <x v="0"/>
    <x v="0"/>
    <x v="6"/>
    <s v="Mark Margolis"/>
    <s v="John McTiernan"/>
    <n v="1000"/>
    <x v="754"/>
    <x v="98"/>
    <n v="0"/>
    <x v="13"/>
    <n v="152"/>
    <n v="113"/>
    <x v="1000"/>
    <x v="117"/>
  </r>
  <r>
    <x v="1022"/>
    <x v="929"/>
    <s v="Color"/>
    <x v="1"/>
    <x v="0"/>
    <x v="0"/>
    <x v="6"/>
    <s v="Kirsten Dunst"/>
    <s v="Sofia Coppola"/>
    <n v="4000"/>
    <x v="964"/>
    <x v="0"/>
    <n v="0"/>
    <x v="23"/>
    <n v="152"/>
    <n v="90"/>
    <x v="1001"/>
    <x v="1"/>
  </r>
  <r>
    <x v="1023"/>
    <x v="930"/>
    <s v="Black and White"/>
    <x v="3"/>
    <x v="0"/>
    <x v="0"/>
    <x v="12"/>
    <s v="Marilyn Rising"/>
    <s v="Robinson Devor"/>
    <n v="142"/>
    <x v="965"/>
    <x v="34"/>
    <n v="73"/>
    <x v="17"/>
    <n v="18"/>
    <n v="88"/>
    <x v="1002"/>
    <x v="36"/>
  </r>
  <r>
    <x v="1024"/>
    <x v="928"/>
    <s v="Color"/>
    <x v="3"/>
    <x v="0"/>
    <x v="0"/>
    <x v="6"/>
    <s v="Omar Epps"/>
    <s v="Rick Famuyiwa"/>
    <n v="865"/>
    <x v="966"/>
    <x v="21"/>
    <n v="990"/>
    <x v="9"/>
    <n v="18"/>
    <n v="106"/>
    <x v="1003"/>
    <x v="1"/>
  </r>
  <r>
    <x v="1025"/>
    <x v="825"/>
    <s v="Color"/>
    <x v="7"/>
    <x v="0"/>
    <x v="3"/>
    <x v="7"/>
    <s v="Colin Salmon"/>
    <s v="Michael Apted"/>
    <n v="766"/>
    <x v="11"/>
    <x v="180"/>
    <n v="2000"/>
    <x v="34"/>
    <n v="197"/>
    <n v="128"/>
    <x v="1004"/>
    <x v="204"/>
  </r>
  <r>
    <x v="1026"/>
    <x v="931"/>
    <s v="Color"/>
    <x v="7"/>
    <x v="0"/>
    <x v="0"/>
    <x v="6"/>
    <s v="Judy Greer"/>
    <s v="David O. Russell"/>
    <n v="2000"/>
    <x v="967"/>
    <x v="182"/>
    <n v="3000"/>
    <x v="10"/>
    <n v="150"/>
    <n v="114"/>
    <x v="1005"/>
    <x v="117"/>
  </r>
  <r>
    <x v="1027"/>
    <x v="932"/>
    <s v="Color"/>
    <x v="3"/>
    <x v="0"/>
    <x v="8"/>
    <x v="7"/>
    <s v="Matthew Perry"/>
    <s v="Damon Santostefano"/>
    <n v="2000"/>
    <x v="968"/>
    <x v="2"/>
    <n v="311"/>
    <x v="26"/>
    <n v="81"/>
    <n v="98"/>
    <x v="1006"/>
    <x v="33"/>
  </r>
  <r>
    <x v="1028"/>
    <x v="933"/>
    <s v="Color"/>
    <x v="6"/>
    <x v="0"/>
    <x v="3"/>
    <x v="6"/>
    <s v="Jim Broadbent"/>
    <s v="Mike Leigh"/>
    <n v="1000"/>
    <x v="795"/>
    <x v="90"/>
    <n v="608"/>
    <x v="28"/>
    <n v="103"/>
    <n v="154"/>
    <x v="1007"/>
    <x v="39"/>
  </r>
  <r>
    <x v="1029"/>
    <x v="934"/>
    <s v="Color"/>
    <x v="5"/>
    <x v="0"/>
    <x v="0"/>
    <x v="4"/>
    <s v="Tom Hanks"/>
    <s v="John Lasseter"/>
    <n v="15000"/>
    <x v="969"/>
    <x v="171"/>
    <n v="0"/>
    <x v="20"/>
    <n v="191"/>
    <n v="82"/>
    <x v="1008"/>
    <x v="152"/>
  </r>
  <r>
    <x v="1030"/>
    <x v="929"/>
    <s v="Color"/>
    <x v="3"/>
    <x v="0"/>
    <x v="0"/>
    <x v="7"/>
    <s v="Kimberly J. Brown"/>
    <s v="Gavin O'Connor"/>
    <n v="409"/>
    <x v="970"/>
    <x v="5"/>
    <n v="121"/>
    <x v="12"/>
    <n v="64"/>
    <n v="102"/>
    <x v="1009"/>
    <x v="205"/>
  </r>
  <r>
    <x v="1031"/>
    <x v="935"/>
    <s v="Color"/>
    <x v="1"/>
    <x v="0"/>
    <x v="0"/>
    <x v="6"/>
    <s v="Sasha Alexander"/>
    <s v="Michael Polish"/>
    <n v="980"/>
    <x v="971"/>
    <x v="216"/>
    <n v="180"/>
    <x v="17"/>
    <n v="54"/>
    <n v="111"/>
    <x v="1010"/>
    <x v="47"/>
  </r>
  <r>
    <x v="1032"/>
    <x v="855"/>
    <s v="Color"/>
    <x v="7"/>
    <x v="0"/>
    <x v="0"/>
    <x v="6"/>
    <s v="Michael Jai White"/>
    <s v="Mic Rodgers"/>
    <n v="2000"/>
    <x v="972"/>
    <x v="12"/>
    <n v="401"/>
    <x v="63"/>
    <n v="75"/>
    <n v="83"/>
    <x v="1011"/>
    <x v="61"/>
  </r>
  <r>
    <x v="1033"/>
    <x v="936"/>
    <s v="Color"/>
    <x v="3"/>
    <x v="0"/>
    <x v="0"/>
    <x v="6"/>
    <s v="Paul Walker"/>
    <s v="Brian Robbins"/>
    <n v="23000"/>
    <x v="973"/>
    <x v="192"/>
    <n v="0"/>
    <x v="34"/>
    <n v="67"/>
    <n v="106"/>
    <x v="1012"/>
    <x v="81"/>
  </r>
  <r>
    <x v="1034"/>
    <x v="937"/>
    <s v="Color"/>
    <x v="7"/>
    <x v="0"/>
    <x v="0"/>
    <x v="7"/>
    <s v="Will Smith"/>
    <s v="Barry Sonnenfeld"/>
    <n v="10000"/>
    <x v="974"/>
    <x v="128"/>
    <n v="0"/>
    <x v="0"/>
    <n v="85"/>
    <n v="106"/>
    <x v="1013"/>
    <x v="206"/>
  </r>
  <r>
    <x v="1035"/>
    <x v="938"/>
    <s v="Color"/>
    <x v="7"/>
    <x v="0"/>
    <x v="0"/>
    <x v="7"/>
    <s v="Saffron Burrows"/>
    <s v="Chris Roberts"/>
    <n v="811"/>
    <x v="975"/>
    <x v="138"/>
    <n v="858"/>
    <x v="63"/>
    <n v="85"/>
    <n v="100"/>
    <x v="1014"/>
    <x v="88"/>
  </r>
  <r>
    <x v="1036"/>
    <x v="939"/>
    <s v="Color"/>
    <x v="5"/>
    <x v="0"/>
    <x v="0"/>
    <x v="4"/>
    <s v="Ioan Gruffudd"/>
    <s v="Kevin Lima"/>
    <n v="2000"/>
    <x v="976"/>
    <x v="126"/>
    <n v="372"/>
    <x v="0"/>
    <n v="84"/>
    <n v="100"/>
    <x v="1015"/>
    <x v="169"/>
  </r>
  <r>
    <x v="1037"/>
    <x v="940"/>
    <s v="Color"/>
    <x v="3"/>
    <x v="0"/>
    <x v="0"/>
    <x v="7"/>
    <s v="Steve Buscemi"/>
    <s v="Betty Thomas"/>
    <n v="12000"/>
    <x v="977"/>
    <x v="62"/>
    <n v="0"/>
    <x v="44"/>
    <n v="116"/>
    <n v="103"/>
    <x v="1016"/>
    <x v="207"/>
  </r>
  <r>
    <x v="1038"/>
    <x v="941"/>
    <s v="Color"/>
    <x v="3"/>
    <x v="0"/>
    <x v="0"/>
    <x v="6"/>
    <s v="Mo'Nique"/>
    <s v="DJ Pooh"/>
    <n v="939"/>
    <x v="978"/>
    <x v="242"/>
    <n v="118"/>
    <x v="56"/>
    <n v="22"/>
    <n v="82"/>
    <x v="1017"/>
    <x v="1"/>
  </r>
  <r>
    <x v="1039"/>
    <x v="942"/>
    <s v="Color"/>
    <x v="1"/>
    <x v="0"/>
    <x v="3"/>
    <x v="12"/>
    <s v="Charlotte Rampling"/>
    <s v="Hans Petter Moland"/>
    <n v="844"/>
    <x v="979"/>
    <x v="73"/>
    <n v="260"/>
    <x v="17"/>
    <n v="28"/>
    <n v="106"/>
    <x v="1018"/>
    <x v="67"/>
  </r>
  <r>
    <x v="1040"/>
    <x v="943"/>
    <s v="Color"/>
    <x v="1"/>
    <x v="0"/>
    <x v="0"/>
    <x v="7"/>
    <s v="Matt Damon"/>
    <s v="Billy Bob Thornton"/>
    <n v="13000"/>
    <x v="980"/>
    <x v="0"/>
    <n v="652"/>
    <x v="42"/>
    <n v="85"/>
    <n v="220"/>
    <x v="1019"/>
    <x v="160"/>
  </r>
  <r>
    <x v="1041"/>
    <x v="944"/>
    <s v="Color"/>
    <x v="5"/>
    <x v="0"/>
    <x v="0"/>
    <x v="6"/>
    <s v="Philip Seymour Hoffman"/>
    <s v="Cameron Crowe"/>
    <n v="22000"/>
    <x v="981"/>
    <x v="185"/>
    <n v="15000"/>
    <x v="20"/>
    <n v="149"/>
    <n v="152"/>
    <x v="1020"/>
    <x v="121"/>
  </r>
  <r>
    <x v="1042"/>
    <x v="945"/>
    <s v="Color"/>
    <x v="0"/>
    <x v="0"/>
    <x v="0"/>
    <x v="6"/>
    <s v="Christian Bale"/>
    <s v="Mary Harron"/>
    <n v="23000"/>
    <x v="982"/>
    <x v="26"/>
    <n v="18000"/>
    <x v="16"/>
    <n v="288"/>
    <n v="102"/>
    <x v="1021"/>
    <x v="41"/>
  </r>
  <r>
    <x v="1043"/>
    <x v="946"/>
    <s v="Color"/>
    <x v="1"/>
    <x v="5"/>
    <x v="18"/>
    <x v="6"/>
    <s v="Adriana Barraza"/>
    <s v="Alejandro G. IÃ±Ã¡rritu"/>
    <n v="85"/>
    <x v="983"/>
    <x v="0"/>
    <n v="11000"/>
    <x v="7"/>
    <n v="157"/>
    <n v="115"/>
    <x v="1022"/>
    <x v="6"/>
  </r>
  <r>
    <x v="1044"/>
    <x v="947"/>
    <s v="Color"/>
    <x v="3"/>
    <x v="0"/>
    <x v="0"/>
    <x v="6"/>
    <s v="Anna Friel"/>
    <s v="Barry Levinson"/>
    <n v="736"/>
    <x v="984"/>
    <x v="69"/>
    <n v="132"/>
    <x v="2"/>
    <n v="34"/>
    <n v="103"/>
    <x v="1023"/>
    <x v="58"/>
  </r>
  <r>
    <x v="1045"/>
    <x v="948"/>
    <s v="Color"/>
    <x v="8"/>
    <x v="1"/>
    <x v="1"/>
    <x v="6"/>
    <s v="Benno FÃ¼rmann"/>
    <s v="Stefan Ruzowitzky"/>
    <n v="127"/>
    <x v="985"/>
    <x v="3"/>
    <n v="560"/>
    <x v="26"/>
    <n v="62"/>
    <n v="103"/>
    <x v="1024"/>
    <x v="208"/>
  </r>
  <r>
    <x v="1046"/>
    <x v="949"/>
    <s v="Color"/>
    <x v="1"/>
    <x v="0"/>
    <x v="0"/>
    <x v="7"/>
    <s v="J.K. Simmons"/>
    <s v="Joan Chen"/>
    <n v="24000"/>
    <x v="986"/>
    <x v="243"/>
    <n v="0"/>
    <x v="25"/>
    <n v="101"/>
    <n v="103"/>
    <x v="1025"/>
    <x v="87"/>
  </r>
  <r>
    <x v="1047"/>
    <x v="950"/>
    <s v="Color"/>
    <x v="3"/>
    <x v="0"/>
    <x v="0"/>
    <x v="6"/>
    <s v="Gillian White"/>
    <s v="Spike Lee"/>
    <n v="1000"/>
    <x v="987"/>
    <x v="0"/>
    <n v="1000"/>
    <x v="31"/>
    <n v="57"/>
    <n v="135"/>
    <x v="1026"/>
    <x v="39"/>
  </r>
  <r>
    <x v="1048"/>
    <x v="951"/>
    <s v="Color"/>
    <x v="7"/>
    <x v="0"/>
    <x v="0"/>
    <x v="7"/>
    <s v="Richard Tyson"/>
    <s v="Roger Christian"/>
    <n v="743"/>
    <x v="988"/>
    <x v="244"/>
    <n v="0"/>
    <x v="64"/>
    <n v="174"/>
    <n v="119"/>
    <x v="1027"/>
    <x v="68"/>
  </r>
  <r>
    <x v="1049"/>
    <x v="952"/>
    <s v="Color"/>
    <x v="3"/>
    <x v="0"/>
    <x v="0"/>
    <x v="7"/>
    <s v="Brendan Fraser"/>
    <s v="Harold Ramis"/>
    <n v="3000"/>
    <x v="989"/>
    <x v="44"/>
    <n v="0"/>
    <x v="44"/>
    <n v="125"/>
    <n v="93"/>
    <x v="1028"/>
    <x v="117"/>
  </r>
  <r>
    <x v="1050"/>
    <x v="953"/>
    <s v="Color"/>
    <x v="3"/>
    <x v="0"/>
    <x v="0"/>
    <x v="7"/>
    <s v="John Michael Higgins"/>
    <s v="Christopher Guest"/>
    <n v="957"/>
    <x v="990"/>
    <x v="197"/>
    <n v="0"/>
    <x v="8"/>
    <n v="119"/>
    <n v="90"/>
    <x v="1029"/>
    <x v="1"/>
  </r>
  <r>
    <x v="1051"/>
    <x v="954"/>
    <s v="Color"/>
    <x v="7"/>
    <x v="0"/>
    <x v="0"/>
    <x v="7"/>
    <s v="Nia Long"/>
    <s v="Raja Gosnell"/>
    <n v="826"/>
    <x v="991"/>
    <x v="245"/>
    <n v="1000"/>
    <x v="52"/>
    <n v="100"/>
    <n v="99"/>
    <x v="1030"/>
    <x v="88"/>
  </r>
  <r>
    <x v="1052"/>
    <x v="955"/>
    <s v="Color"/>
    <x v="1"/>
    <x v="0"/>
    <x v="3"/>
    <x v="6"/>
    <s v="Julie Walters"/>
    <s v="Stephen Daldry"/>
    <n v="838"/>
    <x v="992"/>
    <x v="246"/>
    <n v="0"/>
    <x v="3"/>
    <n v="151"/>
    <n v="110"/>
    <x v="1031"/>
    <x v="18"/>
  </r>
  <r>
    <x v="1053"/>
    <x v="956"/>
    <s v="Color"/>
    <x v="0"/>
    <x v="0"/>
    <x v="0"/>
    <x v="6"/>
    <s v="Rufus Sewell"/>
    <s v="Chuck Russell"/>
    <n v="3000"/>
    <x v="993"/>
    <x v="23"/>
    <n v="394"/>
    <x v="52"/>
    <n v="100"/>
    <n v="107"/>
    <x v="1032"/>
    <x v="87"/>
  </r>
  <r>
    <x v="1054"/>
    <x v="957"/>
    <s v="Color"/>
    <x v="0"/>
    <x v="0"/>
    <x v="0"/>
    <x v="6"/>
    <s v="Vin Diesel"/>
    <s v="Ben Younger"/>
    <n v="14000"/>
    <x v="994"/>
    <x v="57"/>
    <n v="0"/>
    <x v="11"/>
    <n v="132"/>
    <n v="120"/>
    <x v="1033"/>
    <x v="11"/>
  </r>
  <r>
    <x v="1055"/>
    <x v="958"/>
    <s v="Color"/>
    <x v="5"/>
    <x v="0"/>
    <x v="0"/>
    <x v="6"/>
    <s v="Kim Director"/>
    <s v="Joe Berlinger"/>
    <n v="193"/>
    <x v="995"/>
    <x v="123"/>
    <n v="949"/>
    <x v="56"/>
    <n v="160"/>
    <n v="90"/>
    <x v="1034"/>
    <x v="24"/>
  </r>
  <r>
    <x v="1056"/>
    <x v="959"/>
    <s v="Color"/>
    <x v="3"/>
    <x v="0"/>
    <x v="0"/>
    <x v="7"/>
    <s v="Alyson Hannigan"/>
    <s v="Robert Iscove"/>
    <n v="3000"/>
    <x v="996"/>
    <x v="12"/>
    <n v="487"/>
    <x v="46"/>
    <n v="67"/>
    <n v="94"/>
    <x v="1035"/>
    <x v="81"/>
  </r>
  <r>
    <x v="1057"/>
    <x v="960"/>
    <s v="Color"/>
    <x v="3"/>
    <x v="0"/>
    <x v="0"/>
    <x v="7"/>
    <s v="Kirsten Dunst"/>
    <s v="Peyton Reed"/>
    <n v="4000"/>
    <x v="997"/>
    <x v="247"/>
    <n v="0"/>
    <x v="30"/>
    <n v="139"/>
    <n v="98"/>
    <x v="1036"/>
    <x v="39"/>
  </r>
  <r>
    <x v="1058"/>
    <x v="961"/>
    <s v="Color"/>
    <x v="0"/>
    <x v="0"/>
    <x v="0"/>
    <x v="6"/>
    <s v="Omar Epps"/>
    <s v="Takeshi Kitano"/>
    <n v="865"/>
    <x v="998"/>
    <x v="0"/>
    <n v="0"/>
    <x v="23"/>
    <n v="81"/>
    <n v="114"/>
    <x v="1037"/>
    <x v="39"/>
  </r>
  <r>
    <x v="1059"/>
    <x v="962"/>
    <s v="Color"/>
    <x v="5"/>
    <x v="0"/>
    <x v="0"/>
    <x v="7"/>
    <s v="Tom Hanks"/>
    <s v="Robert Zemeckis"/>
    <n v="15000"/>
    <x v="999"/>
    <x v="0"/>
    <n v="23000"/>
    <x v="3"/>
    <n v="221"/>
    <n v="143"/>
    <x v="1038"/>
    <x v="152"/>
  </r>
  <r>
    <x v="1060"/>
    <x v="963"/>
    <s v="Color"/>
    <x v="3"/>
    <x v="0"/>
    <x v="5"/>
    <x v="6"/>
    <s v="Alicia Witt"/>
    <s v="John Waters"/>
    <n v="975"/>
    <x v="1000"/>
    <x v="0"/>
    <n v="795"/>
    <x v="24"/>
    <n v="90"/>
    <n v="87"/>
    <x v="1039"/>
    <x v="39"/>
  </r>
  <r>
    <x v="1061"/>
    <x v="964"/>
    <s v="Color"/>
    <x v="1"/>
    <x v="0"/>
    <x v="0"/>
    <x v="7"/>
    <s v="Amanda Schull"/>
    <s v="Nicholas Hytner"/>
    <n v="757"/>
    <x v="363"/>
    <x v="30"/>
    <n v="0"/>
    <x v="12"/>
    <n v="68"/>
    <n v="115"/>
    <x v="1040"/>
    <x v="69"/>
  </r>
  <r>
    <x v="1062"/>
    <x v="965"/>
    <s v="Color"/>
    <x v="7"/>
    <x v="0"/>
    <x v="0"/>
    <x v="7"/>
    <s v="Bill Murray"/>
    <s v="McG"/>
    <n v="13000"/>
    <x v="1001"/>
    <x v="248"/>
    <n v="0"/>
    <x v="25"/>
    <n v="181"/>
    <n v="94"/>
    <x v="1041"/>
    <x v="168"/>
  </r>
  <r>
    <x v="1063"/>
    <x v="966"/>
    <s v="Color"/>
    <x v="5"/>
    <x v="0"/>
    <x v="3"/>
    <x v="4"/>
    <s v="Imelda Staunton"/>
    <s v="Peter Lord"/>
    <n v="579"/>
    <x v="1002"/>
    <x v="235"/>
    <n v="0"/>
    <x v="11"/>
    <n v="187"/>
    <n v="84"/>
    <x v="1042"/>
    <x v="136"/>
  </r>
  <r>
    <x v="1064"/>
    <x v="967"/>
    <s v="Color"/>
    <x v="1"/>
    <x v="0"/>
    <x v="3"/>
    <x v="7"/>
    <s v="Lena Olin"/>
    <s v="Lasse HallstrÃ¶m"/>
    <n v="541"/>
    <x v="1003"/>
    <x v="152"/>
    <n v="18000"/>
    <x v="17"/>
    <n v="152"/>
    <n v="121"/>
    <x v="1043"/>
    <x v="43"/>
  </r>
  <r>
    <x v="1065"/>
    <x v="968"/>
    <s v="Color"/>
    <x v="3"/>
    <x v="0"/>
    <x v="0"/>
    <x v="6"/>
    <s v="Lupe Ontiveros"/>
    <s v="Miguel Arteta"/>
    <n v="625"/>
    <x v="1004"/>
    <x v="21"/>
    <n v="170"/>
    <x v="21"/>
    <n v="59"/>
    <n v="96"/>
    <x v="1044"/>
    <x v="156"/>
  </r>
  <r>
    <x v="1066"/>
    <x v="958"/>
    <s v="Color"/>
    <x v="3"/>
    <x v="0"/>
    <x v="0"/>
    <x v="7"/>
    <s v="Adam Garcia"/>
    <s v="David McNally"/>
    <n v="811"/>
    <x v="1005"/>
    <x v="144"/>
    <n v="0"/>
    <x v="49"/>
    <n v="155"/>
    <n v="107"/>
    <x v="1045"/>
    <x v="136"/>
  </r>
  <r>
    <x v="1067"/>
    <x v="969"/>
    <s v="Color"/>
    <x v="7"/>
    <x v="11"/>
    <x v="21"/>
    <x v="7"/>
    <s v="Chen Chang"/>
    <s v="Ang Lee"/>
    <n v="103"/>
    <x v="1006"/>
    <x v="0"/>
    <n v="0"/>
    <x v="20"/>
    <n v="287"/>
    <n v="120"/>
    <x v="1046"/>
    <x v="24"/>
  </r>
  <r>
    <x v="1068"/>
    <x v="970"/>
    <s v="Color"/>
    <x v="0"/>
    <x v="0"/>
    <x v="15"/>
    <x v="6"/>
    <s v="Catherine Deneuve"/>
    <s v="Lars von Trier"/>
    <n v="963"/>
    <x v="1007"/>
    <x v="209"/>
    <n v="0"/>
    <x v="19"/>
    <n v="177"/>
    <n v="140"/>
    <x v="1047"/>
    <x v="209"/>
  </r>
  <r>
    <x v="1069"/>
    <x v="971"/>
    <s v="Color"/>
    <x v="7"/>
    <x v="0"/>
    <x v="0"/>
    <x v="5"/>
    <s v="Lara Jill Miller"/>
    <s v="Mamoru Hosoda"/>
    <n v="93"/>
    <x v="1008"/>
    <x v="149"/>
    <n v="207"/>
    <x v="30"/>
    <n v="29"/>
    <n v="82"/>
    <x v="1048"/>
    <x v="18"/>
  </r>
  <r>
    <x v="1070"/>
    <x v="971"/>
    <s v="Color"/>
    <x v="5"/>
    <x v="0"/>
    <x v="0"/>
    <x v="5"/>
    <s v="Alfre Woodard"/>
    <s v="Eric Leighton"/>
    <n v="1000"/>
    <x v="1009"/>
    <x v="0"/>
    <n v="0"/>
    <x v="31"/>
    <n v="145"/>
    <n v="82"/>
    <x v="1049"/>
    <x v="210"/>
  </r>
  <r>
    <x v="1071"/>
    <x v="972"/>
    <s v="Color"/>
    <x v="3"/>
    <x v="0"/>
    <x v="0"/>
    <x v="7"/>
    <s v="Rosario Dawson"/>
    <s v="Kris Isacsson"/>
    <n v="3000"/>
    <x v="1010"/>
    <x v="0"/>
    <n v="580"/>
    <x v="43"/>
    <n v="64"/>
    <n v="91"/>
    <x v="1050"/>
    <x v="35"/>
  </r>
  <r>
    <x v="1072"/>
    <x v="973"/>
    <s v="Color"/>
    <x v="7"/>
    <x v="0"/>
    <x v="0"/>
    <x v="6"/>
    <s v="Gerard Butler"/>
    <s v="Patrick Lussier"/>
    <n v="18000"/>
    <x v="1011"/>
    <x v="81"/>
    <n v="0"/>
    <x v="43"/>
    <n v="122"/>
    <n v="99"/>
    <x v="1051"/>
    <x v="74"/>
  </r>
  <r>
    <x v="1073"/>
    <x v="974"/>
    <s v="Color"/>
    <x v="3"/>
    <x v="0"/>
    <x v="0"/>
    <x v="7"/>
    <s v="Will Ferrell"/>
    <s v="Nick Gomez"/>
    <n v="8000"/>
    <x v="1012"/>
    <x v="100"/>
    <n v="492"/>
    <x v="49"/>
    <n v="84"/>
    <n v="96"/>
    <x v="1052"/>
    <x v="81"/>
  </r>
  <r>
    <x v="1074"/>
    <x v="975"/>
    <s v="Color"/>
    <x v="3"/>
    <x v="0"/>
    <x v="0"/>
    <x v="7"/>
    <s v="Jennifer Garner"/>
    <s v="Danny Leiner"/>
    <n v="3000"/>
    <x v="1013"/>
    <x v="45"/>
    <n v="0"/>
    <x v="25"/>
    <n v="106"/>
    <n v="83"/>
    <x v="1053"/>
    <x v="51"/>
  </r>
  <r>
    <x v="1075"/>
    <x v="976"/>
    <s v="Color"/>
    <x v="3"/>
    <x v="0"/>
    <x v="0"/>
    <x v="6"/>
    <s v="Lochlyn Munro"/>
    <s v="Bruce Paltrow"/>
    <n v="555"/>
    <x v="497"/>
    <x v="13"/>
    <n v="573"/>
    <x v="44"/>
    <n v="65"/>
    <n v="112"/>
    <x v="1054"/>
    <x v="24"/>
  </r>
  <r>
    <x v="1076"/>
    <x v="977"/>
    <s v="Color"/>
    <x v="6"/>
    <x v="0"/>
    <x v="0"/>
    <x v="6"/>
    <s v="Julia Roberts"/>
    <s v="Steven Soderbergh"/>
    <n v="8000"/>
    <x v="1014"/>
    <x v="0"/>
    <n v="0"/>
    <x v="17"/>
    <n v="169"/>
    <n v="131"/>
    <x v="1055"/>
    <x v="149"/>
  </r>
  <r>
    <x v="1077"/>
    <x v="978"/>
    <s v="Color"/>
    <x v="8"/>
    <x v="0"/>
    <x v="0"/>
    <x v="6"/>
    <s v="Daniel Roebuck"/>
    <s v="James Wong"/>
    <n v="1000"/>
    <x v="1015"/>
    <x v="93"/>
    <n v="0"/>
    <x v="12"/>
    <n v="211"/>
    <n v="98"/>
    <x v="1056"/>
    <x v="108"/>
  </r>
  <r>
    <x v="1078"/>
    <x v="979"/>
    <s v="Color"/>
    <x v="1"/>
    <x v="0"/>
    <x v="0"/>
    <x v="7"/>
    <s v="F. Murray Abraham"/>
    <s v="Gus Van Sant"/>
    <n v="670"/>
    <x v="1016"/>
    <x v="127"/>
    <n v="0"/>
    <x v="17"/>
    <n v="137"/>
    <n v="136"/>
    <x v="1057"/>
    <x v="207"/>
  </r>
  <r>
    <x v="1079"/>
    <x v="980"/>
    <s v="Black and White"/>
    <x v="1"/>
    <x v="12"/>
    <x v="22"/>
    <x v="12"/>
    <s v="Karisma Kapoor"/>
    <s v="Khalid Mohamed"/>
    <n v="353"/>
    <x v="1017"/>
    <x v="4"/>
    <n v="92"/>
    <x v="24"/>
    <n v="1"/>
    <n v="167"/>
    <x v="1058"/>
    <x v="73"/>
  </r>
  <r>
    <x v="1080"/>
    <x v="981"/>
    <s v="Color"/>
    <x v="0"/>
    <x v="0"/>
    <x v="0"/>
    <x v="7"/>
    <s v="Dennis Quaid"/>
    <s v="Gregory Hoblit"/>
    <n v="2000"/>
    <x v="1018"/>
    <x v="206"/>
    <n v="0"/>
    <x v="17"/>
    <n v="168"/>
    <n v="118"/>
    <x v="1059"/>
    <x v="95"/>
  </r>
  <r>
    <x v="1081"/>
    <x v="982"/>
    <s v="Color"/>
    <x v="1"/>
    <x v="0"/>
    <x v="0"/>
    <x v="2"/>
    <s v="Paul Schneider"/>
    <s v="David Gordon Green"/>
    <n v="552"/>
    <x v="1019"/>
    <x v="214"/>
    <n v="451"/>
    <x v="8"/>
    <n v="75"/>
    <n v="90"/>
    <x v="1060"/>
    <x v="211"/>
  </r>
  <r>
    <x v="1082"/>
    <x v="957"/>
    <s v="Color"/>
    <x v="7"/>
    <x v="0"/>
    <x v="0"/>
    <x v="6"/>
    <s v="Sylvester Stallone"/>
    <s v="Stephen Kay"/>
    <n v="13000"/>
    <x v="1020"/>
    <x v="73"/>
    <n v="604"/>
    <x v="52"/>
    <n v="102"/>
    <n v="102"/>
    <x v="1061"/>
    <x v="87"/>
  </r>
  <r>
    <x v="1083"/>
    <x v="983"/>
    <s v="Color"/>
    <x v="7"/>
    <x v="0"/>
    <x v="0"/>
    <x v="6"/>
    <s v="Djimon Hounsou"/>
    <s v="Ridley Scott"/>
    <n v="3000"/>
    <x v="1021"/>
    <x v="0"/>
    <n v="21000"/>
    <x v="15"/>
    <n v="265"/>
    <n v="171"/>
    <x v="1062"/>
    <x v="212"/>
  </r>
  <r>
    <x v="1084"/>
    <x v="984"/>
    <s v="Color"/>
    <x v="7"/>
    <x v="0"/>
    <x v="0"/>
    <x v="7"/>
    <s v="Nicolas Cage"/>
    <s v="Dominic Sena"/>
    <n v="12000"/>
    <x v="1022"/>
    <x v="234"/>
    <n v="0"/>
    <x v="31"/>
    <n v="175"/>
    <n v="127"/>
    <x v="1063"/>
    <x v="152"/>
  </r>
  <r>
    <x v="1085"/>
    <x v="985"/>
    <s v="Color"/>
    <x v="1"/>
    <x v="0"/>
    <x v="0"/>
    <x v="6"/>
    <s v="Norman Reedus"/>
    <s v="Davis Guggenheim"/>
    <n v="12000"/>
    <x v="1023"/>
    <x v="60"/>
    <n v="853"/>
    <x v="30"/>
    <n v="63"/>
    <n v="90"/>
    <x v="1064"/>
    <x v="61"/>
  </r>
  <r>
    <x v="1086"/>
    <x v="985"/>
    <s v="Color"/>
    <x v="1"/>
    <x v="0"/>
    <x v="0"/>
    <x v="6"/>
    <s v="Rachel True"/>
    <s v="Greg Harrison"/>
    <n v="328"/>
    <x v="513"/>
    <x v="12"/>
    <n v="0"/>
    <x v="31"/>
    <n v="46"/>
    <n v="86"/>
    <x v="1065"/>
    <x v="47"/>
  </r>
  <r>
    <x v="1087"/>
    <x v="986"/>
    <s v="Color"/>
    <x v="3"/>
    <x v="0"/>
    <x v="0"/>
    <x v="6"/>
    <s v="Liam Neeson"/>
    <s v="Eric Blakeney"/>
    <n v="14000"/>
    <x v="1024"/>
    <x v="7"/>
    <n v="242"/>
    <x v="32"/>
    <n v="49"/>
    <n v="101"/>
    <x v="1066"/>
    <x v="39"/>
  </r>
  <r>
    <x v="1088"/>
    <x v="987"/>
    <s v="Color"/>
    <x v="3"/>
    <x v="0"/>
    <x v="1"/>
    <x v="7"/>
    <s v="Adam Arkin"/>
    <s v="Diane Keaton"/>
    <n v="374"/>
    <x v="1025"/>
    <x v="0"/>
    <n v="390"/>
    <x v="36"/>
    <n v="82"/>
    <n v="94"/>
    <x v="1067"/>
    <x v="121"/>
  </r>
  <r>
    <x v="1089"/>
    <x v="973"/>
    <s v="Color"/>
    <x v="1"/>
    <x v="0"/>
    <x v="0"/>
    <x v="7"/>
    <s v="Bruce Greenwood"/>
    <s v="Mark Piznarski"/>
    <n v="989"/>
    <x v="1026"/>
    <x v="2"/>
    <n v="648"/>
    <x v="52"/>
    <n v="44"/>
    <n v="96"/>
    <x v="1068"/>
    <x v="24"/>
  </r>
  <r>
    <x v="1090"/>
    <x v="988"/>
    <s v="Color"/>
    <x v="3"/>
    <x v="0"/>
    <x v="3"/>
    <x v="6"/>
    <s v="Drake Bell"/>
    <s v="Stephen Frears"/>
    <n v="1000"/>
    <x v="1027"/>
    <x v="105"/>
    <n v="10000"/>
    <x v="16"/>
    <n v="174"/>
    <n v="113"/>
    <x v="1069"/>
    <x v="33"/>
  </r>
  <r>
    <x v="1091"/>
    <x v="989"/>
    <s v="Color"/>
    <x v="7"/>
    <x v="0"/>
    <x v="0"/>
    <x v="6"/>
    <s v="Christopher Lambert"/>
    <s v="Douglas Aarniokoski"/>
    <n v="1000"/>
    <x v="1028"/>
    <x v="126"/>
    <n v="356"/>
    <x v="40"/>
    <n v="90"/>
    <n v="101"/>
    <x v="1070"/>
    <x v="24"/>
  </r>
  <r>
    <x v="1092"/>
    <x v="990"/>
    <s v="Color"/>
    <x v="7"/>
    <x v="0"/>
    <x v="0"/>
    <x v="6"/>
    <s v="Greg Grunberg"/>
    <s v="Paul Verhoeven"/>
    <n v="833"/>
    <x v="1029"/>
    <x v="122"/>
    <n v="0"/>
    <x v="32"/>
    <n v="180"/>
    <n v="119"/>
    <x v="1071"/>
    <x v="202"/>
  </r>
  <r>
    <x v="1093"/>
    <x v="991"/>
    <s v="Color"/>
    <x v="3"/>
    <x v="0"/>
    <x v="0"/>
    <x v="5"/>
    <s v="Clint Howard"/>
    <s v="Ron Howard"/>
    <n v="1000"/>
    <x v="1030"/>
    <x v="83"/>
    <n v="0"/>
    <x v="44"/>
    <n v="175"/>
    <n v="110"/>
    <x v="1072"/>
    <x v="213"/>
  </r>
  <r>
    <x v="1094"/>
    <x v="992"/>
    <s v="Color"/>
    <x v="5"/>
    <x v="0"/>
    <x v="0"/>
    <x v="7"/>
    <s v="Liam Aiken"/>
    <s v="Hugh Hudson"/>
    <n v="818"/>
    <x v="1031"/>
    <x v="57"/>
    <n v="314"/>
    <x v="49"/>
    <n v="52"/>
    <n v="114"/>
    <x v="1073"/>
    <x v="63"/>
  </r>
  <r>
    <x v="1095"/>
    <x v="985"/>
    <s v="Color"/>
    <x v="6"/>
    <x v="0"/>
    <x v="0"/>
    <x v="6"/>
    <s v="Stockard Channing"/>
    <s v="Andrew Bergman"/>
    <n v="944"/>
    <x v="1032"/>
    <x v="123"/>
    <n v="133"/>
    <x v="46"/>
    <n v="63"/>
    <n v="95"/>
    <x v="1074"/>
    <x v="70"/>
  </r>
  <r>
    <x v="1096"/>
    <x v="989"/>
    <s v="Color"/>
    <x v="3"/>
    <x v="0"/>
    <x v="0"/>
    <x v="7"/>
    <s v="Lisa Edelstein"/>
    <s v="Edward Norton"/>
    <n v="955"/>
    <x v="1033"/>
    <x v="0"/>
    <n v="0"/>
    <x v="34"/>
    <n v="148"/>
    <n v="128"/>
    <x v="1075"/>
    <x v="88"/>
  </r>
  <r>
    <x v="1097"/>
    <x v="993"/>
    <s v="Color"/>
    <x v="3"/>
    <x v="0"/>
    <x v="0"/>
    <x v="7"/>
    <s v="Adam Sandler"/>
    <s v="Steven Brill"/>
    <n v="11000"/>
    <x v="1034"/>
    <x v="111"/>
    <n v="0"/>
    <x v="46"/>
    <n v="87"/>
    <n v="90"/>
    <x v="1076"/>
    <x v="133"/>
  </r>
  <r>
    <x v="1098"/>
    <x v="994"/>
    <s v="Color"/>
    <x v="3"/>
    <x v="0"/>
    <x v="0"/>
    <x v="7"/>
    <s v="Andy Dick"/>
    <s v="Amy Heckerling"/>
    <n v="302"/>
    <x v="1035"/>
    <x v="163"/>
    <n v="1000"/>
    <x v="46"/>
    <n v="81"/>
    <n v="98"/>
    <x v="1077"/>
    <x v="33"/>
  </r>
  <r>
    <x v="1099"/>
    <x v="995"/>
    <s v="Color"/>
    <x v="1"/>
    <x v="0"/>
    <x v="0"/>
    <x v="6"/>
    <s v="Philip Baker Hall"/>
    <s v="Janusz Kaminski"/>
    <n v="497"/>
    <x v="753"/>
    <x v="249"/>
    <n v="209"/>
    <x v="0"/>
    <n v="100"/>
    <n v="97"/>
    <x v="1078"/>
    <x v="74"/>
  </r>
  <r>
    <x v="1100"/>
    <x v="969"/>
    <s v="Color"/>
    <x v="1"/>
    <x v="0"/>
    <x v="0"/>
    <x v="7"/>
    <s v="Alfre Woodard"/>
    <s v="Gina Prince-Bythewood"/>
    <n v="1000"/>
    <x v="1036"/>
    <x v="250"/>
    <n v="0"/>
    <x v="23"/>
    <n v="68"/>
    <n v="124"/>
    <x v="1079"/>
    <x v="24"/>
  </r>
  <r>
    <x v="1101"/>
    <x v="996"/>
    <s v="Color"/>
    <x v="3"/>
    <x v="0"/>
    <x v="5"/>
    <x v="6"/>
    <s v="Michael Rapaport"/>
    <s v="Nora Ephron"/>
    <n v="975"/>
    <x v="1037"/>
    <x v="0"/>
    <n v="177"/>
    <x v="38"/>
    <n v="60"/>
    <n v="105"/>
    <x v="1080"/>
    <x v="127"/>
  </r>
  <r>
    <x v="1102"/>
    <x v="997"/>
    <s v="Color"/>
    <x v="3"/>
    <x v="0"/>
    <x v="0"/>
    <x v="6"/>
    <s v="Cheech Marin"/>
    <s v="JosÃ© Luis Valenzuela"/>
    <n v="844"/>
    <x v="1038"/>
    <x v="0"/>
    <n v="24"/>
    <x v="50"/>
    <n v="13"/>
    <n v="100"/>
    <x v="1081"/>
    <x v="73"/>
  </r>
  <r>
    <x v="1103"/>
    <x v="998"/>
    <s v="Color"/>
    <x v="3"/>
    <x v="0"/>
    <x v="0"/>
    <x v="6"/>
    <s v="Robert Forster"/>
    <s v="Bobby Farrelly"/>
    <n v="889"/>
    <x v="1039"/>
    <x v="36"/>
    <n v="0"/>
    <x v="31"/>
    <n v="155"/>
    <n v="116"/>
    <x v="1082"/>
    <x v="107"/>
  </r>
  <r>
    <x v="1104"/>
    <x v="999"/>
    <s v="Color"/>
    <x v="3"/>
    <x v="0"/>
    <x v="0"/>
    <x v="7"/>
    <s v="Robert De Niro"/>
    <s v="Jay Roach"/>
    <n v="22000"/>
    <x v="1040"/>
    <x v="49"/>
    <n v="0"/>
    <x v="11"/>
    <n v="150"/>
    <n v="108"/>
    <x v="1083"/>
    <x v="60"/>
  </r>
  <r>
    <x v="1105"/>
    <x v="1000"/>
    <s v="Black and White"/>
    <x v="11"/>
    <x v="0"/>
    <x v="0"/>
    <x v="6"/>
    <s v="Callum Rennie"/>
    <s v="Christopher Nolan"/>
    <n v="716"/>
    <x v="1041"/>
    <x v="251"/>
    <n v="40000"/>
    <x v="15"/>
    <n v="274"/>
    <n v="113"/>
    <x v="1084"/>
    <x v="35"/>
  </r>
  <r>
    <x v="1106"/>
    <x v="1001"/>
    <s v="Color"/>
    <x v="6"/>
    <x v="0"/>
    <x v="0"/>
    <x v="6"/>
    <s v="Robert De Niro"/>
    <s v="George Tillman Jr."/>
    <n v="22000"/>
    <x v="1042"/>
    <x v="158"/>
    <n v="0"/>
    <x v="23"/>
    <n v="98"/>
    <n v="129"/>
    <x v="1085"/>
    <x v="114"/>
  </r>
  <r>
    <x v="1107"/>
    <x v="1002"/>
    <s v="Color"/>
    <x v="7"/>
    <x v="0"/>
    <x v="0"/>
    <x v="7"/>
    <s v="Stacy Keach"/>
    <s v="Jon Gunn"/>
    <n v="602"/>
    <x v="1043"/>
    <x v="151"/>
    <n v="12"/>
    <x v="49"/>
    <n v="15"/>
    <n v="106"/>
    <x v="1086"/>
    <x v="44"/>
  </r>
  <r>
    <x v="1108"/>
    <x v="1003"/>
    <s v="Color"/>
    <x v="7"/>
    <x v="0"/>
    <x v="0"/>
    <x v="7"/>
    <s v="Candice Bergen"/>
    <s v="Donald Petrie"/>
    <n v="545"/>
    <x v="1044"/>
    <x v="43"/>
    <n v="0"/>
    <x v="24"/>
    <n v="140"/>
    <n v="109"/>
    <x v="1087"/>
    <x v="136"/>
  </r>
  <r>
    <x v="1109"/>
    <x v="1004"/>
    <s v="Color"/>
    <x v="5"/>
    <x v="0"/>
    <x v="0"/>
    <x v="5"/>
    <s v="Don Cheadle"/>
    <s v="Brian De Palma"/>
    <n v="3000"/>
    <x v="1045"/>
    <x v="0"/>
    <n v="0"/>
    <x v="49"/>
    <n v="181"/>
    <n v="114"/>
    <x v="1088"/>
    <x v="152"/>
  </r>
  <r>
    <x v="1110"/>
    <x v="1005"/>
    <s v="Color"/>
    <x v="7"/>
    <x v="0"/>
    <x v="0"/>
    <x v="7"/>
    <s v="Tom Cruise"/>
    <s v="John Woo"/>
    <n v="10000"/>
    <x v="1046"/>
    <x v="177"/>
    <n v="0"/>
    <x v="26"/>
    <n v="237"/>
    <n v="123"/>
    <x v="1089"/>
    <x v="170"/>
  </r>
  <r>
    <x v="1111"/>
    <x v="1006"/>
    <s v="Color"/>
    <x v="1"/>
    <x v="0"/>
    <x v="0"/>
    <x v="5"/>
    <s v="Clint Howard"/>
    <s v="Jay Russell"/>
    <n v="1000"/>
    <x v="1047"/>
    <x v="30"/>
    <n v="0"/>
    <x v="11"/>
    <n v="79"/>
    <n v="95"/>
    <x v="1090"/>
    <x v="18"/>
  </r>
  <r>
    <x v="1112"/>
    <x v="991"/>
    <s v="Color"/>
    <x v="3"/>
    <x v="0"/>
    <x v="0"/>
    <x v="6"/>
    <s v="John Witherspoon"/>
    <s v="Steve Carr"/>
    <n v="723"/>
    <x v="1048"/>
    <x v="92"/>
    <n v="0"/>
    <x v="26"/>
    <n v="55"/>
    <n v="98"/>
    <x v="1091"/>
    <x v="37"/>
  </r>
  <r>
    <x v="1113"/>
    <x v="1007"/>
    <s v="Color"/>
    <x v="0"/>
    <x v="5"/>
    <x v="23"/>
    <x v="6"/>
    <s v="Ricardo DarÃ­n"/>
    <s v="FabiÃ¡n Bielinsky"/>
    <n v="827"/>
    <x v="1049"/>
    <x v="21"/>
    <n v="0"/>
    <x v="20"/>
    <n v="94"/>
    <n v="114"/>
    <x v="1092"/>
    <x v="5"/>
  </r>
  <r>
    <x v="1114"/>
    <x v="1008"/>
    <s v="Color"/>
    <x v="3"/>
    <x v="0"/>
    <x v="1"/>
    <x v="6"/>
    <s v="Morgan Freeman"/>
    <s v="Neil LaBute"/>
    <n v="11000"/>
    <x v="1050"/>
    <x v="129"/>
    <n v="455"/>
    <x v="2"/>
    <n v="156"/>
    <n v="110"/>
    <x v="1093"/>
    <x v="61"/>
  </r>
  <r>
    <x v="1115"/>
    <x v="951"/>
    <s v="Color"/>
    <x v="3"/>
    <x v="0"/>
    <x v="0"/>
    <x v="7"/>
    <s v="Larry Miller"/>
    <s v="Peter Segal"/>
    <n v="611"/>
    <x v="1051"/>
    <x v="158"/>
    <n v="374"/>
    <x v="54"/>
    <n v="94"/>
    <n v="109"/>
    <x v="1094"/>
    <x v="127"/>
  </r>
  <r>
    <x v="1116"/>
    <x v="1009"/>
    <s v="Color"/>
    <x v="5"/>
    <x v="0"/>
    <x v="3"/>
    <x v="7"/>
    <s v="Holly Hunter"/>
    <s v="Joel Coen"/>
    <n v="1000"/>
    <x v="1052"/>
    <x v="0"/>
    <n v="16000"/>
    <x v="4"/>
    <n v="197"/>
    <n v="107"/>
    <x v="1095"/>
    <x v="56"/>
  </r>
  <r>
    <x v="1117"/>
    <x v="975"/>
    <s v="Color"/>
    <x v="1"/>
    <x v="0"/>
    <x v="0"/>
    <x v="7"/>
    <s v="Kevin Spacey"/>
    <s v="Mimi Leder"/>
    <n v="18000"/>
    <x v="1053"/>
    <x v="210"/>
    <n v="16000"/>
    <x v="23"/>
    <n v="157"/>
    <n v="123"/>
    <x v="1096"/>
    <x v="87"/>
  </r>
  <r>
    <x v="1118"/>
    <x v="1010"/>
    <s v="Color"/>
    <x v="8"/>
    <x v="0"/>
    <x v="0"/>
    <x v="6"/>
    <s v="Vin Diesel"/>
    <s v="David Twohy"/>
    <n v="14000"/>
    <x v="1054"/>
    <x v="252"/>
    <n v="5000"/>
    <x v="10"/>
    <n v="214"/>
    <n v="112"/>
    <x v="1097"/>
    <x v="108"/>
  </r>
  <r>
    <x v="1119"/>
    <x v="1011"/>
    <s v="Color"/>
    <x v="6"/>
    <x v="0"/>
    <x v="0"/>
    <x v="6"/>
    <s v="John Heard"/>
    <s v="Ed Harris"/>
    <n v="697"/>
    <x v="1055"/>
    <x v="0"/>
    <n v="0"/>
    <x v="11"/>
    <n v="115"/>
    <n v="122"/>
    <x v="1098"/>
    <x v="1"/>
  </r>
  <r>
    <x v="1120"/>
    <x v="946"/>
    <s v="Color"/>
    <x v="7"/>
    <x v="0"/>
    <x v="0"/>
    <x v="6"/>
    <s v="Pamela Reed"/>
    <s v="Taylor Hackford"/>
    <n v="324"/>
    <x v="1056"/>
    <x v="139"/>
    <n v="892"/>
    <x v="24"/>
    <n v="134"/>
    <n v="135"/>
    <x v="1099"/>
    <x v="127"/>
  </r>
  <r>
    <x v="1121"/>
    <x v="1012"/>
    <s v="Color"/>
    <x v="3"/>
    <x v="0"/>
    <x v="8"/>
    <x v="2"/>
    <s v="Lauren Ambrose"/>
    <s v="Robert Lee King"/>
    <n v="945"/>
    <x v="1057"/>
    <x v="0"/>
    <n v="614"/>
    <x v="2"/>
    <n v="51"/>
    <n v="85"/>
    <x v="1100"/>
    <x v="5"/>
  </r>
  <r>
    <x v="1122"/>
    <x v="1013"/>
    <s v="Color"/>
    <x v="6"/>
    <x v="0"/>
    <x v="3"/>
    <x v="6"/>
    <s v="Kate Winslet"/>
    <s v="Philip Kaufman"/>
    <n v="14000"/>
    <x v="1058"/>
    <x v="77"/>
    <n v="0"/>
    <x v="28"/>
    <n v="132"/>
    <n v="124"/>
    <x v="1101"/>
    <x v="214"/>
  </r>
  <r>
    <x v="1123"/>
    <x v="1014"/>
    <s v="Color"/>
    <x v="3"/>
    <x v="0"/>
    <x v="0"/>
    <x v="7"/>
    <s v="Oliver Platt"/>
    <s v="Brian Robbins"/>
    <n v="1000"/>
    <x v="1059"/>
    <x v="192"/>
    <n v="650"/>
    <x v="46"/>
    <n v="51"/>
    <n v="107"/>
    <x v="1102"/>
    <x v="61"/>
  </r>
  <r>
    <x v="1124"/>
    <x v="1015"/>
    <s v="Color"/>
    <x v="7"/>
    <x v="0"/>
    <x v="0"/>
    <x v="7"/>
    <s v="Bob Neill"/>
    <s v="Antony Hoffman"/>
    <n v="2"/>
    <x v="415"/>
    <x v="34"/>
    <n v="995"/>
    <x v="32"/>
    <n v="145"/>
    <n v="106"/>
    <x v="1103"/>
    <x v="123"/>
  </r>
  <r>
    <x v="1125"/>
    <x v="1016"/>
    <s v="Color"/>
    <x v="7"/>
    <x v="0"/>
    <x v="0"/>
    <x v="6"/>
    <s v="Charlize Theron"/>
    <s v="John Frankenheimer"/>
    <n v="9000"/>
    <x v="1060"/>
    <x v="66"/>
    <n v="852"/>
    <x v="32"/>
    <n v="126"/>
    <n v="124"/>
    <x v="1104"/>
    <x v="63"/>
  </r>
  <r>
    <x v="1126"/>
    <x v="1017"/>
    <s v="Color"/>
    <x v="6"/>
    <x v="0"/>
    <x v="0"/>
    <x v="5"/>
    <s v="Ryan Gosling"/>
    <s v="Boaz Yakin"/>
    <n v="33000"/>
    <x v="1061"/>
    <x v="198"/>
    <n v="0"/>
    <x v="4"/>
    <n v="157"/>
    <n v="120"/>
    <x v="1105"/>
    <x v="88"/>
  </r>
  <r>
    <x v="1127"/>
    <x v="1018"/>
    <s v="Color"/>
    <x v="1"/>
    <x v="0"/>
    <x v="0"/>
    <x v="6"/>
    <s v="Ellen Burstyn"/>
    <s v="Darren Aronofsky"/>
    <n v="1000"/>
    <x v="1062"/>
    <x v="0"/>
    <n v="38000"/>
    <x v="18"/>
    <n v="234"/>
    <n v="102"/>
    <x v="1106"/>
    <x v="89"/>
  </r>
  <r>
    <x v="1128"/>
    <x v="1019"/>
    <s v="Color"/>
    <x v="3"/>
    <x v="0"/>
    <x v="0"/>
    <x v="5"/>
    <s v="Minnie Driver"/>
    <s v="Bonnie Hunt"/>
    <n v="893"/>
    <x v="1063"/>
    <x v="253"/>
    <n v="0"/>
    <x v="9"/>
    <n v="106"/>
    <n v="115"/>
    <x v="1107"/>
    <x v="61"/>
  </r>
  <r>
    <x v="1129"/>
    <x v="1020"/>
    <s v="Color"/>
    <x v="3"/>
    <x v="0"/>
    <x v="0"/>
    <x v="6"/>
    <s v="Ethan Suplee"/>
    <s v="Todd Phillips"/>
    <n v="1000"/>
    <x v="1064"/>
    <x v="254"/>
    <n v="0"/>
    <x v="31"/>
    <n v="103"/>
    <n v="94"/>
    <x v="1108"/>
    <x v="215"/>
  </r>
  <r>
    <x v="1130"/>
    <x v="1021"/>
    <s v="Color"/>
    <x v="7"/>
    <x v="0"/>
    <x v="0"/>
    <x v="6"/>
    <s v="Jet Li"/>
    <s v="Andrzej Bartkowiak"/>
    <n v="5000"/>
    <x v="1065"/>
    <x v="28"/>
    <n v="0"/>
    <x v="26"/>
    <n v="70"/>
    <n v="115"/>
    <x v="1109"/>
    <x v="43"/>
  </r>
  <r>
    <x v="1131"/>
    <x v="1019"/>
    <s v="Color"/>
    <x v="5"/>
    <x v="0"/>
    <x v="1"/>
    <x v="4"/>
    <s v="Elizabeth Daily"/>
    <s v="Stig Bergqvist"/>
    <n v="971"/>
    <x v="1066"/>
    <x v="0"/>
    <n v="181"/>
    <x v="26"/>
    <n v="41"/>
    <n v="78"/>
    <x v="1110"/>
    <x v="88"/>
  </r>
  <r>
    <x v="1132"/>
    <x v="972"/>
    <s v="Color"/>
    <x v="8"/>
    <x v="0"/>
    <x v="0"/>
    <x v="6"/>
    <s v="Kelly Rutherford"/>
    <s v="Wes Craven"/>
    <n v="287"/>
    <x v="1067"/>
    <x v="0"/>
    <n v="0"/>
    <x v="25"/>
    <n v="212"/>
    <n v="116"/>
    <x v="1111"/>
    <x v="87"/>
  </r>
  <r>
    <x v="1133"/>
    <x v="976"/>
    <s v="Color"/>
    <x v="3"/>
    <x v="0"/>
    <x v="0"/>
    <x v="7"/>
    <s v="Sarah Silverman"/>
    <s v="Scott Alexander"/>
    <n v="931"/>
    <x v="1068"/>
    <x v="59"/>
    <n v="262"/>
    <x v="32"/>
    <n v="29"/>
    <n v="81"/>
    <x v="1112"/>
    <x v="39"/>
  </r>
  <r>
    <x v="1134"/>
    <x v="1022"/>
    <s v="Black and White"/>
    <x v="1"/>
    <x v="0"/>
    <x v="3"/>
    <x v="6"/>
    <s v="Eddie Izzard"/>
    <s v="E. Elias Merhige"/>
    <n v="776"/>
    <x v="121"/>
    <x v="8"/>
    <n v="0"/>
    <x v="9"/>
    <n v="196"/>
    <n v="92"/>
    <x v="1113"/>
    <x v="11"/>
  </r>
  <r>
    <x v="1135"/>
    <x v="1023"/>
    <s v="Color"/>
    <x v="7"/>
    <x v="0"/>
    <x v="1"/>
    <x v="6"/>
    <s v="Christian Bale"/>
    <s v="John Singleton"/>
    <n v="23000"/>
    <x v="1069"/>
    <x v="11"/>
    <n v="0"/>
    <x v="30"/>
    <n v="160"/>
    <n v="99"/>
    <x v="1114"/>
    <x v="159"/>
  </r>
  <r>
    <x v="1136"/>
    <x v="1024"/>
    <s v="Color"/>
    <x v="7"/>
    <x v="0"/>
    <x v="0"/>
    <x v="7"/>
    <s v="Xander Berkeley"/>
    <s v="Tom Dey"/>
    <n v="485"/>
    <x v="1070"/>
    <x v="115"/>
    <n v="0"/>
    <x v="21"/>
    <n v="146"/>
    <n v="110"/>
    <x v="1115"/>
    <x v="60"/>
  </r>
  <r>
    <x v="1137"/>
    <x v="1025"/>
    <s v="Color"/>
    <x v="3"/>
    <x v="0"/>
    <x v="0"/>
    <x v="5"/>
    <s v="Woody Allen"/>
    <s v="Woody Allen"/>
    <n v="11000"/>
    <x v="1071"/>
    <x v="44"/>
    <n v="812"/>
    <x v="12"/>
    <n v="128"/>
    <n v="94"/>
    <x v="1116"/>
    <x v="69"/>
  </r>
  <r>
    <x v="1138"/>
    <x v="1026"/>
    <s v="Color"/>
    <x v="3"/>
    <x v="0"/>
    <x v="3"/>
    <x v="6"/>
    <s v="Jason Statham"/>
    <s v="Guy Ritchie"/>
    <n v="26000"/>
    <x v="1072"/>
    <x v="0"/>
    <n v="27000"/>
    <x v="1"/>
    <n v="151"/>
    <n v="104"/>
    <x v="1117"/>
    <x v="1"/>
  </r>
  <r>
    <x v="1139"/>
    <x v="1027"/>
    <s v="Color"/>
    <x v="5"/>
    <x v="0"/>
    <x v="0"/>
    <x v="5"/>
    <s v="Chris Elliott"/>
    <s v="Chris Koch"/>
    <n v="571"/>
    <x v="1073"/>
    <x v="30"/>
    <n v="0"/>
    <x v="43"/>
    <n v="42"/>
    <n v="89"/>
    <x v="1118"/>
    <x v="51"/>
  </r>
  <r>
    <x v="1140"/>
    <x v="968"/>
    <s v="Color"/>
    <x v="1"/>
    <x v="0"/>
    <x v="0"/>
    <x v="7"/>
    <s v="Aidan Quinn"/>
    <s v="Maggie Greenwald"/>
    <n v="767"/>
    <x v="1074"/>
    <x v="115"/>
    <n v="0"/>
    <x v="17"/>
    <n v="39"/>
    <n v="109"/>
    <x v="1119"/>
    <x v="86"/>
  </r>
  <r>
    <x v="1141"/>
    <x v="1028"/>
    <s v="Black and White"/>
    <x v="7"/>
    <x v="0"/>
    <x v="0"/>
    <x v="7"/>
    <s v="Clint Eastwood"/>
    <s v="Clint Eastwood"/>
    <n v="16000"/>
    <x v="1075"/>
    <x v="70"/>
    <n v="0"/>
    <x v="34"/>
    <n v="169"/>
    <n v="130"/>
    <x v="1120"/>
    <x v="127"/>
  </r>
  <r>
    <x v="1142"/>
    <x v="1029"/>
    <s v="Color"/>
    <x v="8"/>
    <x v="0"/>
    <x v="0"/>
    <x v="7"/>
    <s v="Robert Forster"/>
    <s v="Walter Hill"/>
    <n v="889"/>
    <x v="114"/>
    <x v="255"/>
    <n v="589"/>
    <x v="0"/>
    <n v="100"/>
    <n v="91"/>
    <x v="1121"/>
    <x v="127"/>
  </r>
  <r>
    <x v="1143"/>
    <x v="1030"/>
    <s v="Color"/>
    <x v="3"/>
    <x v="0"/>
    <x v="0"/>
    <x v="7"/>
    <s v="Bebe Neuwirth"/>
    <s v="Gary Winick"/>
    <n v="376"/>
    <x v="1076"/>
    <x v="213"/>
    <n v="132"/>
    <x v="2"/>
    <n v="91"/>
    <n v="78"/>
    <x v="1122"/>
    <x v="216"/>
  </r>
  <r>
    <x v="1144"/>
    <x v="1031"/>
    <s v="Color"/>
    <x v="7"/>
    <x v="0"/>
    <x v="0"/>
    <x v="7"/>
    <s v="Robert Duvall"/>
    <s v="Roger Spottiswoode"/>
    <n v="3000"/>
    <x v="1077"/>
    <x v="23"/>
    <n v="0"/>
    <x v="30"/>
    <n v="170"/>
    <n v="123"/>
    <x v="1123"/>
    <x v="217"/>
  </r>
  <r>
    <x v="1145"/>
    <x v="1032"/>
    <s v="Color"/>
    <x v="5"/>
    <x v="0"/>
    <x v="0"/>
    <x v="5"/>
    <s v="Robert De Niro"/>
    <s v="Des McAnuff"/>
    <n v="22000"/>
    <x v="1078"/>
    <x v="55"/>
    <n v="413"/>
    <x v="63"/>
    <n v="49"/>
    <n v="92"/>
    <x v="1124"/>
    <x v="218"/>
  </r>
  <r>
    <x v="1146"/>
    <x v="977"/>
    <s v="Color"/>
    <x v="7"/>
    <x v="0"/>
    <x v="0"/>
    <x v="6"/>
    <s v="Michael Biehn"/>
    <s v="Christian Duguay"/>
    <n v="2000"/>
    <x v="1079"/>
    <x v="144"/>
    <n v="470"/>
    <x v="32"/>
    <n v="110"/>
    <n v="116"/>
    <x v="1125"/>
    <x v="87"/>
  </r>
  <r>
    <x v="1147"/>
    <x v="1033"/>
    <s v="Color"/>
    <x v="5"/>
    <x v="0"/>
    <x v="0"/>
    <x v="6"/>
    <s v="Leonardo DiCaprio"/>
    <s v="Danny Boyle"/>
    <n v="29000"/>
    <x v="1080"/>
    <x v="0"/>
    <n v="0"/>
    <x v="21"/>
    <n v="118"/>
    <n v="119"/>
    <x v="1126"/>
    <x v="124"/>
  </r>
  <r>
    <x v="1148"/>
    <x v="1034"/>
    <s v="Color"/>
    <x v="3"/>
    <x v="0"/>
    <x v="0"/>
    <x v="6"/>
    <s v="Justin Theroux"/>
    <s v="Greg Berlanti"/>
    <n v="1000"/>
    <x v="1081"/>
    <x v="231"/>
    <n v="671"/>
    <x v="11"/>
    <n v="51"/>
    <n v="94"/>
    <x v="1127"/>
    <x v="73"/>
  </r>
  <r>
    <x v="1149"/>
    <x v="1035"/>
    <s v="Color"/>
    <x v="8"/>
    <x v="0"/>
    <x v="0"/>
    <x v="6"/>
    <s v="Dylan Baker"/>
    <s v="Tarsem Singh"/>
    <n v="812"/>
    <x v="1082"/>
    <x v="256"/>
    <n v="0"/>
    <x v="2"/>
    <n v="225"/>
    <n v="109"/>
    <x v="1128"/>
    <x v="135"/>
  </r>
  <r>
    <x v="1150"/>
    <x v="1031"/>
    <s v="Color"/>
    <x v="1"/>
    <x v="8"/>
    <x v="6"/>
    <x v="0"/>
    <s v="Fereshteh Sadre Orafaiy"/>
    <s v="Jafar Panahi"/>
    <n v="5"/>
    <x v="335"/>
    <x v="257"/>
    <n v="697"/>
    <x v="8"/>
    <n v="64"/>
    <n v="90"/>
    <x v="1129"/>
    <x v="48"/>
  </r>
  <r>
    <x v="1151"/>
    <x v="1036"/>
    <s v="Color"/>
    <x v="1"/>
    <x v="0"/>
    <x v="3"/>
    <x v="6"/>
    <s v="Milla Jovovich"/>
    <s v="Michael Winterbottom"/>
    <n v="14000"/>
    <x v="1083"/>
    <x v="258"/>
    <n v="141"/>
    <x v="31"/>
    <n v="71"/>
    <n v="115"/>
    <x v="1130"/>
    <x v="33"/>
  </r>
  <r>
    <x v="1152"/>
    <x v="1009"/>
    <s v="Color"/>
    <x v="1"/>
    <x v="0"/>
    <x v="0"/>
    <x v="6"/>
    <s v="Jeff Bridges"/>
    <s v="Rod Lurie"/>
    <n v="12000"/>
    <x v="1084"/>
    <x v="76"/>
    <n v="1000"/>
    <x v="11"/>
    <n v="136"/>
    <n v="126"/>
    <x v="1131"/>
    <x v="33"/>
  </r>
  <r>
    <x v="1153"/>
    <x v="999"/>
    <s v="Color"/>
    <x v="3"/>
    <x v="0"/>
    <x v="0"/>
    <x v="7"/>
    <s v="Seymour Cassel"/>
    <s v="Michael Dinner"/>
    <n v="327"/>
    <x v="1085"/>
    <x v="125"/>
    <n v="153"/>
    <x v="49"/>
    <n v="53"/>
    <n v="88"/>
    <x v="1132"/>
    <x v="108"/>
  </r>
  <r>
    <x v="1154"/>
    <x v="1037"/>
    <s v="Color"/>
    <x v="5"/>
    <x v="0"/>
    <x v="0"/>
    <x v="4"/>
    <s v="Eartha Kitt"/>
    <s v="Mark Dindal"/>
    <n v="558"/>
    <x v="1086"/>
    <x v="4"/>
    <n v="0"/>
    <x v="17"/>
    <n v="141"/>
    <n v="78"/>
    <x v="1133"/>
    <x v="122"/>
  </r>
  <r>
    <x v="1155"/>
    <x v="1038"/>
    <s v="Color"/>
    <x v="3"/>
    <x v="0"/>
    <x v="0"/>
    <x v="7"/>
    <s v="Nicolas Cage"/>
    <s v="Brett Ratner"/>
    <n v="12000"/>
    <x v="1087"/>
    <x v="205"/>
    <n v="0"/>
    <x v="12"/>
    <n v="121"/>
    <n v="125"/>
    <x v="1134"/>
    <x v="121"/>
  </r>
  <r>
    <x v="1156"/>
    <x v="1039"/>
    <s v="Color"/>
    <x v="3"/>
    <x v="0"/>
    <x v="0"/>
    <x v="5"/>
    <s v="Taylor Negron"/>
    <s v="Brian Levant"/>
    <n v="1000"/>
    <x v="1088"/>
    <x v="121"/>
    <n v="500"/>
    <x v="50"/>
    <n v="57"/>
    <n v="90"/>
    <x v="1135"/>
    <x v="121"/>
  </r>
  <r>
    <x v="1157"/>
    <x v="971"/>
    <s v="Color"/>
    <x v="1"/>
    <x v="0"/>
    <x v="3"/>
    <x v="5"/>
    <s v="Eric Stoltz"/>
    <s v="Terence Davies"/>
    <n v="902"/>
    <x v="1089"/>
    <x v="59"/>
    <n v="345"/>
    <x v="10"/>
    <n v="96"/>
    <n v="135"/>
    <x v="1136"/>
    <x v="39"/>
  </r>
  <r>
    <x v="1158"/>
    <x v="945"/>
    <s v="Black and White"/>
    <x v="1"/>
    <x v="0"/>
    <x v="0"/>
    <x v="7"/>
    <s v="Matthew Settle"/>
    <s v="Mary Lambert"/>
    <n v="477"/>
    <x v="1090"/>
    <x v="114"/>
    <n v="157"/>
    <x v="40"/>
    <n v="49"/>
    <n v="105"/>
    <x v="1137"/>
    <x v="24"/>
  </r>
  <r>
    <x v="1159"/>
    <x v="1040"/>
    <s v="Color"/>
    <x v="3"/>
    <x v="0"/>
    <x v="0"/>
    <x v="5"/>
    <s v="Bruce Willis"/>
    <s v="Jon Turteltaub"/>
    <n v="13000"/>
    <x v="1091"/>
    <x v="140"/>
    <n v="0"/>
    <x v="26"/>
    <n v="86"/>
    <n v="104"/>
    <x v="1138"/>
    <x v="121"/>
  </r>
  <r>
    <x v="1160"/>
    <x v="1041"/>
    <s v="Color"/>
    <x v="3"/>
    <x v="0"/>
    <x v="0"/>
    <x v="6"/>
    <s v="Will Ferrell"/>
    <s v="Reginald Hudlin"/>
    <n v="8000"/>
    <x v="1092"/>
    <x v="81"/>
    <n v="671"/>
    <x v="52"/>
    <n v="58"/>
    <n v="84"/>
    <x v="1139"/>
    <x v="31"/>
  </r>
  <r>
    <x v="1161"/>
    <x v="1042"/>
    <s v="Color"/>
    <x v="1"/>
    <x v="0"/>
    <x v="0"/>
    <x v="7"/>
    <s v="Matt Damon"/>
    <s v="Robert Redford"/>
    <n v="13000"/>
    <x v="1093"/>
    <x v="0"/>
    <n v="0"/>
    <x v="12"/>
    <n v="125"/>
    <n v="126"/>
    <x v="1140"/>
    <x v="121"/>
  </r>
  <r>
    <x v="1162"/>
    <x v="1043"/>
    <s v="Color"/>
    <x v="5"/>
    <x v="0"/>
    <x v="1"/>
    <x v="5"/>
    <s v="Richard E. Grant"/>
    <s v="Uli Edel"/>
    <n v="554"/>
    <x v="1094"/>
    <x v="17"/>
    <n v="0"/>
    <x v="32"/>
    <n v="38"/>
    <n v="95"/>
    <x v="1141"/>
    <x v="82"/>
  </r>
  <r>
    <x v="1163"/>
    <x v="1044"/>
    <s v="Color"/>
    <x v="3"/>
    <x v="0"/>
    <x v="0"/>
    <x v="7"/>
    <s v="Mark Valley"/>
    <s v="John Schlesinger"/>
    <n v="774"/>
    <x v="1095"/>
    <x v="181"/>
    <n v="378"/>
    <x v="36"/>
    <n v="86"/>
    <n v="99"/>
    <x v="1142"/>
    <x v="43"/>
  </r>
  <r>
    <x v="1164"/>
    <x v="1045"/>
    <s v="Color"/>
    <x v="3"/>
    <x v="0"/>
    <x v="0"/>
    <x v="6"/>
    <s v="Bernie Mac"/>
    <s v="Spike Lee"/>
    <n v="1000"/>
    <x v="1096"/>
    <x v="0"/>
    <n v="290"/>
    <x v="21"/>
    <n v="53"/>
    <n v="115"/>
    <x v="1143"/>
    <x v="20"/>
  </r>
  <r>
    <x v="1165"/>
    <x v="1046"/>
    <s v="Color"/>
    <x v="7"/>
    <x v="0"/>
    <x v="0"/>
    <x v="6"/>
    <s v="Heath Ledger"/>
    <s v="Roland Emmerich"/>
    <n v="13000"/>
    <x v="1097"/>
    <x v="184"/>
    <n v="4000"/>
    <x v="10"/>
    <n v="192"/>
    <n v="142"/>
    <x v="1144"/>
    <x v="183"/>
  </r>
  <r>
    <x v="1166"/>
    <x v="1047"/>
    <s v="Color"/>
    <x v="7"/>
    <x v="0"/>
    <x v="0"/>
    <x v="7"/>
    <s v="Karen Allen"/>
    <s v="Wolfgang Petersen"/>
    <n v="784"/>
    <x v="1098"/>
    <x v="58"/>
    <n v="0"/>
    <x v="34"/>
    <n v="231"/>
    <n v="130"/>
    <x v="1145"/>
    <x v="188"/>
  </r>
  <r>
    <x v="1167"/>
    <x v="1048"/>
    <s v="Color"/>
    <x v="3"/>
    <x v="0"/>
    <x v="0"/>
    <x v="7"/>
    <s v="Keanu Reeves"/>
    <s v="Howard Deutch"/>
    <n v="18000"/>
    <x v="1099"/>
    <x v="92"/>
    <n v="0"/>
    <x v="31"/>
    <n v="118"/>
    <n v="118"/>
    <x v="1146"/>
    <x v="124"/>
  </r>
  <r>
    <x v="1168"/>
    <x v="1049"/>
    <s v="Color"/>
    <x v="5"/>
    <x v="0"/>
    <x v="0"/>
    <x v="5"/>
    <s v="Frank Welker"/>
    <s v="Bibo Bergeron"/>
    <n v="2000"/>
    <x v="1100"/>
    <x v="4"/>
    <n v="0"/>
    <x v="9"/>
    <n v="82"/>
    <n v="89"/>
    <x v="1147"/>
    <x v="202"/>
  </r>
  <r>
    <x v="1169"/>
    <x v="1012"/>
    <s v="Color"/>
    <x v="7"/>
    <x v="0"/>
    <x v="0"/>
    <x v="7"/>
    <s v="Paul Walker"/>
    <s v="Rob Cohen"/>
    <n v="23000"/>
    <x v="1101"/>
    <x v="178"/>
    <n v="0"/>
    <x v="49"/>
    <n v="102"/>
    <n v="106"/>
    <x v="1148"/>
    <x v="24"/>
  </r>
  <r>
    <x v="1170"/>
    <x v="1050"/>
    <s v="Color"/>
    <x v="7"/>
    <x v="0"/>
    <x v="0"/>
    <x v="6"/>
    <s v="Judy Greer"/>
    <s v="Craig Mazin"/>
    <n v="2000"/>
    <x v="1102"/>
    <x v="22"/>
    <n v="210"/>
    <x v="44"/>
    <n v="29"/>
    <n v="82"/>
    <x v="1149"/>
    <x v="73"/>
  </r>
  <r>
    <x v="1171"/>
    <x v="1017"/>
    <s v="Color"/>
    <x v="4"/>
    <x v="0"/>
    <x v="0"/>
    <x v="4"/>
    <s v="Kath Soucie"/>
    <s v="Jun Falkenstein"/>
    <n v="304"/>
    <x v="1103"/>
    <x v="59"/>
    <n v="347"/>
    <x v="2"/>
    <n v="89"/>
    <n v="77"/>
    <x v="1150"/>
    <x v="88"/>
  </r>
  <r>
    <x v="1172"/>
    <x v="1051"/>
    <s v="Color"/>
    <x v="0"/>
    <x v="0"/>
    <x v="0"/>
    <x v="6"/>
    <s v="Keanu Reeves"/>
    <s v="Joe Charbanic"/>
    <n v="18000"/>
    <x v="1104"/>
    <x v="4"/>
    <n v="463"/>
    <x v="46"/>
    <n v="103"/>
    <n v="97"/>
    <x v="1151"/>
    <x v="135"/>
  </r>
  <r>
    <x v="1173"/>
    <x v="1052"/>
    <s v="Color"/>
    <x v="7"/>
    <x v="0"/>
    <x v="0"/>
    <x v="6"/>
    <s v="Kristin Lehman"/>
    <s v="Christopher McQuarrie"/>
    <n v="187"/>
    <x v="1105"/>
    <x v="128"/>
    <n v="1000"/>
    <x v="12"/>
    <n v="117"/>
    <n v="119"/>
    <x v="1152"/>
    <x v="65"/>
  </r>
  <r>
    <x v="1174"/>
    <x v="1053"/>
    <s v="Color"/>
    <x v="3"/>
    <x v="0"/>
    <x v="0"/>
    <x v="6"/>
    <s v="Bruce Willis"/>
    <s v="Jonathan Lynn"/>
    <n v="13000"/>
    <x v="1106"/>
    <x v="126"/>
    <n v="0"/>
    <x v="12"/>
    <n v="129"/>
    <n v="98"/>
    <x v="1153"/>
    <x v="61"/>
  </r>
  <r>
    <x v="1175"/>
    <x v="1054"/>
    <s v="Color"/>
    <x v="1"/>
    <x v="4"/>
    <x v="5"/>
    <x v="6"/>
    <s v="Emir Kusturica"/>
    <s v="Patrice Leconte"/>
    <n v="2000"/>
    <x v="963"/>
    <x v="259"/>
    <n v="186"/>
    <x v="17"/>
    <n v="61"/>
    <n v="112"/>
    <x v="1154"/>
    <x v="122"/>
  </r>
  <r>
    <x v="1176"/>
    <x v="949"/>
    <s v="Color"/>
    <x v="0"/>
    <x v="0"/>
    <x v="0"/>
    <x v="6"/>
    <s v="Charlize Theron"/>
    <s v="James Gray"/>
    <n v="9000"/>
    <x v="1107"/>
    <x v="260"/>
    <n v="401"/>
    <x v="34"/>
    <n v="93"/>
    <n v="115"/>
    <x v="1155"/>
    <x v="61"/>
  </r>
  <r>
    <x v="1177"/>
    <x v="956"/>
    <s v="Color"/>
    <x v="1"/>
    <x v="0"/>
    <x v="0"/>
    <x v="7"/>
    <s v="Bruce Greenwood"/>
    <s v="Roger Donaldson"/>
    <n v="981"/>
    <x v="1108"/>
    <x v="85"/>
    <n v="0"/>
    <x v="17"/>
    <n v="162"/>
    <n v="145"/>
    <x v="1156"/>
    <x v="133"/>
  </r>
  <r>
    <x v="1178"/>
    <x v="1032"/>
    <s v="Color"/>
    <x v="5"/>
    <x v="0"/>
    <x v="3"/>
    <x v="4"/>
    <s v="Mara Wilson"/>
    <s v="Britt Allcroft"/>
    <n v="1000"/>
    <x v="1109"/>
    <x v="113"/>
    <n v="663"/>
    <x v="50"/>
    <n v="47"/>
    <n v="85"/>
    <x v="1157"/>
    <x v="93"/>
  </r>
  <r>
    <x v="1179"/>
    <x v="970"/>
    <s v="Color"/>
    <x v="7"/>
    <x v="0"/>
    <x v="0"/>
    <x v="5"/>
    <s v="Matt Damon"/>
    <s v="Don Bluth"/>
    <n v="13000"/>
    <x v="1110"/>
    <x v="108"/>
    <n v="0"/>
    <x v="21"/>
    <n v="131"/>
    <n v="94"/>
    <x v="1158"/>
    <x v="163"/>
  </r>
  <r>
    <x v="1180"/>
    <x v="1055"/>
    <s v="Color"/>
    <x v="0"/>
    <x v="0"/>
    <x v="0"/>
    <x v="6"/>
    <s v="Michael O'Neill"/>
    <s v="Steven Soderbergh"/>
    <n v="599"/>
    <x v="1111"/>
    <x v="0"/>
    <n v="0"/>
    <x v="16"/>
    <n v="223"/>
    <n v="190"/>
    <x v="1159"/>
    <x v="117"/>
  </r>
  <r>
    <x v="1181"/>
    <x v="1056"/>
    <s v="Color"/>
    <x v="7"/>
    <x v="0"/>
    <x v="5"/>
    <x v="7"/>
    <s v="Matthew McConaughey"/>
    <s v="Jonathan Mostow"/>
    <n v="11000"/>
    <x v="1112"/>
    <x v="62"/>
    <n v="0"/>
    <x v="21"/>
    <n v="178"/>
    <n v="116"/>
    <x v="1160"/>
    <x v="143"/>
  </r>
  <r>
    <x v="1182"/>
    <x v="945"/>
    <s v="Color"/>
    <x v="1"/>
    <x v="0"/>
    <x v="0"/>
    <x v="7"/>
    <s v="Robin Wright"/>
    <s v="M. Night Shyamalan"/>
    <n v="18000"/>
    <x v="1113"/>
    <x v="0"/>
    <n v="0"/>
    <x v="23"/>
    <n v="294"/>
    <n v="106"/>
    <x v="1161"/>
    <x v="163"/>
  </r>
  <r>
    <x v="1183"/>
    <x v="1057"/>
    <s v="Color"/>
    <x v="8"/>
    <x v="0"/>
    <x v="0"/>
    <x v="6"/>
    <s v="Loretta Devine"/>
    <s v="John Ottman"/>
    <n v="912"/>
    <x v="1114"/>
    <x v="259"/>
    <n v="243"/>
    <x v="63"/>
    <n v="108"/>
    <n v="97"/>
    <x v="1162"/>
    <x v="58"/>
  </r>
  <r>
    <x v="1184"/>
    <x v="1058"/>
    <s v="Color"/>
    <x v="1"/>
    <x v="0"/>
    <x v="0"/>
    <x v="6"/>
    <s v="Dan Futterman"/>
    <s v="Jon Shear"/>
    <n v="254"/>
    <x v="1115"/>
    <x v="0"/>
    <n v="72"/>
    <x v="11"/>
    <n v="38"/>
    <n v="106"/>
    <x v="1163"/>
    <x v="126"/>
  </r>
  <r>
    <x v="1185"/>
    <x v="1059"/>
    <s v="Color"/>
    <x v="7"/>
    <x v="0"/>
    <x v="0"/>
    <x v="7"/>
    <s v="Nicholas Lea"/>
    <s v="Martin Campbell"/>
    <n v="867"/>
    <x v="1116"/>
    <x v="165"/>
    <n v="0"/>
    <x v="30"/>
    <n v="134"/>
    <n v="124"/>
    <x v="1164"/>
    <x v="163"/>
  </r>
  <r>
    <x v="1186"/>
    <x v="1060"/>
    <s v="Color"/>
    <x v="1"/>
    <x v="0"/>
    <x v="0"/>
    <x v="7"/>
    <s v="Harrison Ford"/>
    <s v="Robert Zemeckis"/>
    <n v="11000"/>
    <x v="1117"/>
    <x v="0"/>
    <n v="0"/>
    <x v="21"/>
    <n v="185"/>
    <n v="130"/>
    <x v="1165"/>
    <x v="122"/>
  </r>
  <r>
    <x v="1187"/>
    <x v="1061"/>
    <s v="Color"/>
    <x v="3"/>
    <x v="0"/>
    <x v="0"/>
    <x v="6"/>
    <s v="Judy Greer"/>
    <s v="Mike Nichols"/>
    <n v="2000"/>
    <x v="1118"/>
    <x v="0"/>
    <n v="255"/>
    <x v="49"/>
    <n v="82"/>
    <n v="87"/>
    <x v="1166"/>
    <x v="124"/>
  </r>
  <r>
    <x v="1188"/>
    <x v="1037"/>
    <s v="Color"/>
    <x v="3"/>
    <x v="0"/>
    <x v="0"/>
    <x v="7"/>
    <s v="Judy Greer"/>
    <s v="Nancy Meyers"/>
    <n v="2000"/>
    <x v="1119"/>
    <x v="35"/>
    <n v="0"/>
    <x v="34"/>
    <n v="149"/>
    <n v="127"/>
    <x v="1167"/>
    <x v="123"/>
  </r>
  <r>
    <x v="1189"/>
    <x v="1062"/>
    <s v="Color"/>
    <x v="3"/>
    <x v="0"/>
    <x v="0"/>
    <x v="7"/>
    <s v="James Franco"/>
    <s v="David Raynr"/>
    <n v="11000"/>
    <x v="1120"/>
    <x v="115"/>
    <n v="816"/>
    <x v="25"/>
    <n v="50"/>
    <n v="94"/>
    <x v="1168"/>
    <x v="24"/>
  </r>
  <r>
    <x v="1190"/>
    <x v="1006"/>
    <s v="Color"/>
    <x v="3"/>
    <x v="0"/>
    <x v="0"/>
    <x v="7"/>
    <s v="Natalie Portman"/>
    <s v="Matt Williams"/>
    <n v="20000"/>
    <x v="1121"/>
    <x v="144"/>
    <n v="0"/>
    <x v="13"/>
    <n v="78"/>
    <n v="120"/>
    <x v="1169"/>
    <x v="24"/>
  </r>
  <r>
    <x v="1191"/>
    <x v="1063"/>
    <s v="Color"/>
    <x v="3"/>
    <x v="0"/>
    <x v="0"/>
    <x v="6"/>
    <s v="Callie Thorne"/>
    <s v="Peter M. Cohen"/>
    <n v="472"/>
    <x v="1122"/>
    <x v="0"/>
    <n v="131"/>
    <x v="57"/>
    <n v="48"/>
    <n v="82"/>
    <x v="1170"/>
    <x v="20"/>
  </r>
  <r>
    <x v="1192"/>
    <x v="1024"/>
    <s v="Color"/>
    <x v="3"/>
    <x v="0"/>
    <x v="0"/>
    <x v="6"/>
    <s v="Harold Perrineau"/>
    <s v="Fina Torres"/>
    <n v="1000"/>
    <x v="1123"/>
    <x v="193"/>
    <n v="859"/>
    <x v="46"/>
    <n v="72"/>
    <n v="92"/>
    <x v="1171"/>
    <x v="11"/>
  </r>
  <r>
    <x v="1193"/>
    <x v="1064"/>
    <s v="Color"/>
    <x v="3"/>
    <x v="0"/>
    <x v="0"/>
    <x v="6"/>
    <s v="Robert Downey Jr."/>
    <s v="Curtis Hanson"/>
    <n v="21000"/>
    <x v="1124"/>
    <x v="161"/>
    <n v="0"/>
    <x v="28"/>
    <n v="173"/>
    <n v="107"/>
    <x v="1172"/>
    <x v="60"/>
  </r>
  <r>
    <x v="1194"/>
    <x v="1065"/>
    <s v="Color"/>
    <x v="7"/>
    <x v="0"/>
    <x v="0"/>
    <x v="7"/>
    <s v="Hugh Jackman"/>
    <s v="Bryan Singer"/>
    <n v="20000"/>
    <x v="1125"/>
    <x v="0"/>
    <n v="0"/>
    <x v="28"/>
    <n v="290"/>
    <n v="104"/>
    <x v="1173"/>
    <x v="163"/>
  </r>
  <r>
    <x v="1195"/>
    <x v="1066"/>
    <s v="Color"/>
    <x v="1"/>
    <x v="0"/>
    <x v="0"/>
    <x v="6"/>
    <s v="Matthew Broderick"/>
    <s v="Kenneth Lonergan"/>
    <n v="2000"/>
    <x v="1126"/>
    <x v="196"/>
    <n v="756"/>
    <x v="3"/>
    <n v="122"/>
    <n v="111"/>
    <x v="1174"/>
    <x v="36"/>
  </r>
  <r>
    <x v="1196"/>
    <x v="1067"/>
    <s v="Color"/>
    <x v="7"/>
    <x v="0"/>
    <x v="0"/>
    <x v="6"/>
    <s v="Robert De Niro"/>
    <s v="John Herzfeld"/>
    <n v="22000"/>
    <x v="1127"/>
    <x v="82"/>
    <n v="748"/>
    <x v="26"/>
    <n v="151"/>
    <n v="120"/>
    <x v="1175"/>
    <x v="142"/>
  </r>
  <r>
    <x v="1197"/>
    <x v="1068"/>
    <s v="Color"/>
    <x v="7"/>
    <x v="0"/>
    <x v="0"/>
    <x v="6"/>
    <s v="Jon Lovitz"/>
    <s v="Demian Lichtenstein"/>
    <n v="11000"/>
    <x v="1128"/>
    <x v="6"/>
    <n v="0"/>
    <x v="30"/>
    <n v="113"/>
    <n v="125"/>
    <x v="1176"/>
    <x v="142"/>
  </r>
  <r>
    <x v="1198"/>
    <x v="1069"/>
    <s v="Color"/>
    <x v="6"/>
    <x v="0"/>
    <x v="0"/>
    <x v="7"/>
    <s v="Adam Goldberg"/>
    <s v="Ron Howard"/>
    <n v="1000"/>
    <x v="1129"/>
    <x v="83"/>
    <n v="29000"/>
    <x v="6"/>
    <n v="205"/>
    <n v="135"/>
    <x v="1177"/>
    <x v="90"/>
  </r>
  <r>
    <x v="1199"/>
    <x v="1070"/>
    <s v="Color"/>
    <x v="7"/>
    <x v="0"/>
    <x v="0"/>
    <x v="7"/>
    <s v="Heath Ledger"/>
    <s v="Brian Helgeland"/>
    <n v="13000"/>
    <x v="1130"/>
    <x v="238"/>
    <n v="0"/>
    <x v="9"/>
    <n v="167"/>
    <n v="144"/>
    <x v="1178"/>
    <x v="127"/>
  </r>
  <r>
    <x v="1200"/>
    <x v="1071"/>
    <s v="Color"/>
    <x v="5"/>
    <x v="0"/>
    <x v="0"/>
    <x v="7"/>
    <s v="Haley Joel Osment"/>
    <s v="Steven Spielberg"/>
    <n v="3000"/>
    <x v="1131"/>
    <x v="40"/>
    <n v="11000"/>
    <x v="10"/>
    <n v="281"/>
    <n v="146"/>
    <x v="1179"/>
    <x v="122"/>
  </r>
  <r>
    <x v="1201"/>
    <x v="1072"/>
    <s v="Black and White"/>
    <x v="6"/>
    <x v="0"/>
    <x v="0"/>
    <x v="6"/>
    <s v="Will Smith"/>
    <s v="Michael Mann"/>
    <n v="10000"/>
    <x v="1132"/>
    <x v="0"/>
    <n v="0"/>
    <x v="13"/>
    <n v="174"/>
    <n v="165"/>
    <x v="1180"/>
    <x v="219"/>
  </r>
  <r>
    <x v="1202"/>
    <x v="1073"/>
    <s v="Color"/>
    <x v="3"/>
    <x v="4"/>
    <x v="5"/>
    <x v="12"/>
    <s v="Sandrine Kiberlain"/>
    <s v="Claude Miller"/>
    <n v="71"/>
    <x v="1133"/>
    <x v="106"/>
    <n v="26"/>
    <x v="9"/>
    <n v="38"/>
    <n v="103"/>
    <x v="1181"/>
    <x v="124"/>
  </r>
  <r>
    <x v="1203"/>
    <x v="1074"/>
    <s v="Color"/>
    <x v="7"/>
    <x v="0"/>
    <x v="1"/>
    <x v="7"/>
    <s v="Eddie Izzard"/>
    <s v="Stefan Ruzowitzky"/>
    <n v="776"/>
    <x v="1134"/>
    <x v="3"/>
    <n v="193"/>
    <x v="35"/>
    <n v="19"/>
    <n v="105"/>
    <x v="1182"/>
    <x v="43"/>
  </r>
  <r>
    <x v="1204"/>
    <x v="1075"/>
    <s v="Color"/>
    <x v="0"/>
    <x v="0"/>
    <x v="0"/>
    <x v="6"/>
    <s v="Morgan Freeman"/>
    <s v="Lee Tamahori"/>
    <n v="11000"/>
    <x v="1135"/>
    <x v="261"/>
    <n v="0"/>
    <x v="2"/>
    <n v="133"/>
    <n v="104"/>
    <x v="1183"/>
    <x v="121"/>
  </r>
  <r>
    <x v="1205"/>
    <x v="1076"/>
    <s v="Black and White"/>
    <x v="3"/>
    <x v="4"/>
    <x v="5"/>
    <x v="6"/>
    <s v="Mathieu Kassovitz"/>
    <s v="Jean-Pierre Jeunet"/>
    <n v="326"/>
    <x v="1136"/>
    <x v="0"/>
    <n v="39000"/>
    <x v="18"/>
    <n v="242"/>
    <n v="122"/>
    <x v="1184"/>
    <x v="220"/>
  </r>
  <r>
    <x v="1206"/>
    <x v="1077"/>
    <s v="Color"/>
    <x v="3"/>
    <x v="0"/>
    <x v="0"/>
    <x v="2"/>
    <s v="Purva Bedi"/>
    <s v="Piyush Dinker Pandya"/>
    <n v="250"/>
    <x v="1137"/>
    <x v="0"/>
    <n v="133"/>
    <x v="12"/>
    <n v="9"/>
    <n v="100"/>
    <x v="1185"/>
    <x v="156"/>
  </r>
  <r>
    <x v="1207"/>
    <x v="1078"/>
    <s v="Color"/>
    <x v="7"/>
    <x v="0"/>
    <x v="0"/>
    <x v="7"/>
    <s v="Gregory Smith"/>
    <s v="Les Mayfield"/>
    <n v="694"/>
    <x v="1138"/>
    <x v="4"/>
    <n v="433"/>
    <x v="44"/>
    <n v="44"/>
    <n v="94"/>
    <x v="1186"/>
    <x v="64"/>
  </r>
  <r>
    <x v="1208"/>
    <x v="1079"/>
    <s v="Color"/>
    <x v="3"/>
    <x v="0"/>
    <x v="0"/>
    <x v="6"/>
    <s v="Alyson Hannigan"/>
    <s v="J.B. Rogers"/>
    <n v="3000"/>
    <x v="1139"/>
    <x v="46"/>
    <n v="0"/>
    <x v="34"/>
    <n v="142"/>
    <n v="108"/>
    <x v="1187"/>
    <x v="88"/>
  </r>
  <r>
    <x v="1209"/>
    <x v="1080"/>
    <s v="Color"/>
    <x v="3"/>
    <x v="0"/>
    <x v="0"/>
    <x v="7"/>
    <s v="Julia Roberts"/>
    <s v="Joe Roth"/>
    <n v="8000"/>
    <x v="1140"/>
    <x v="203"/>
    <n v="881"/>
    <x v="32"/>
    <n v="142"/>
    <n v="102"/>
    <x v="1188"/>
    <x v="117"/>
  </r>
  <r>
    <x v="1210"/>
    <x v="1081"/>
    <s v="Color"/>
    <x v="1"/>
    <x v="0"/>
    <x v="0"/>
    <x v="6"/>
    <s v="Sonia Braga"/>
    <s v="Luis Mandoki"/>
    <n v="308"/>
    <x v="292"/>
    <x v="28"/>
    <n v="689"/>
    <x v="49"/>
    <n v="106"/>
    <n v="102"/>
    <x v="1189"/>
    <x v="132"/>
  </r>
  <r>
    <x v="1211"/>
    <x v="1082"/>
    <s v="Color"/>
    <x v="7"/>
    <x v="0"/>
    <x v="0"/>
    <x v="7"/>
    <s v="Tyler Labine"/>
    <s v="Peter Howitt"/>
    <n v="779"/>
    <x v="1141"/>
    <x v="141"/>
    <n v="0"/>
    <x v="26"/>
    <n v="123"/>
    <n v="109"/>
    <x v="1190"/>
    <x v="88"/>
  </r>
  <r>
    <x v="1212"/>
    <x v="1083"/>
    <s v="Color"/>
    <x v="7"/>
    <x v="0"/>
    <x v="0"/>
    <x v="5"/>
    <s v="Leonard Nimoy"/>
    <s v="Gary Trousdale"/>
    <n v="12000"/>
    <x v="1142"/>
    <x v="104"/>
    <n v="0"/>
    <x v="13"/>
    <n v="146"/>
    <n v="95"/>
    <x v="1191"/>
    <x v="187"/>
  </r>
  <r>
    <x v="1213"/>
    <x v="1084"/>
    <s v="Color"/>
    <x v="10"/>
    <x v="0"/>
    <x v="22"/>
    <x v="12"/>
    <m/>
    <s v="Pan Nalin"/>
    <m/>
    <x v="52"/>
    <x v="262"/>
    <n v="379"/>
    <x v="16"/>
    <n v="15"/>
    <n v="102"/>
    <x v="1192"/>
    <x v="59"/>
  </r>
  <r>
    <x v="1214"/>
    <x v="1085"/>
    <s v="Black and White"/>
    <x v="0"/>
    <x v="0"/>
    <x v="0"/>
    <x v="6"/>
    <s v="Mo'Nique"/>
    <s v="John Singleton"/>
    <n v="939"/>
    <x v="1143"/>
    <x v="11"/>
    <n v="1000"/>
    <x v="34"/>
    <n v="41"/>
    <n v="130"/>
    <x v="1193"/>
    <x v="81"/>
  </r>
  <r>
    <x v="1215"/>
    <x v="1086"/>
    <s v="Color"/>
    <x v="3"/>
    <x v="0"/>
    <x v="0"/>
    <x v="7"/>
    <s v="Bruce Willis"/>
    <s v="Barry Levinson"/>
    <n v="13000"/>
    <x v="1144"/>
    <x v="69"/>
    <n v="0"/>
    <x v="21"/>
    <n v="132"/>
    <n v="123"/>
    <x v="1194"/>
    <x v="133"/>
  </r>
  <r>
    <x v="1216"/>
    <x v="1087"/>
    <s v="Color"/>
    <x v="7"/>
    <x v="0"/>
    <x v="0"/>
    <x v="7"/>
    <s v="Joaquim de Almeida"/>
    <s v="John Moore"/>
    <n v="578"/>
    <x v="1145"/>
    <x v="99"/>
    <n v="0"/>
    <x v="34"/>
    <n v="131"/>
    <n v="106"/>
    <x v="1195"/>
    <x v="87"/>
  </r>
  <r>
    <x v="1217"/>
    <x v="1088"/>
    <s v="Color"/>
    <x v="3"/>
    <x v="0"/>
    <x v="3"/>
    <x v="6"/>
    <s v="Mark Gatiss"/>
    <s v="Jez Butterworth"/>
    <n v="567"/>
    <x v="445"/>
    <x v="151"/>
    <n v="618"/>
    <x v="26"/>
    <n v="111"/>
    <n v="93"/>
    <x v="1196"/>
    <x v="51"/>
  </r>
  <r>
    <x v="1218"/>
    <x v="1089"/>
    <s v="Color"/>
    <x v="1"/>
    <x v="0"/>
    <x v="0"/>
    <x v="6"/>
    <s v="Ioan Gruffudd"/>
    <s v="Ridley Scott"/>
    <n v="2000"/>
    <x v="1146"/>
    <x v="0"/>
    <n v="10000"/>
    <x v="3"/>
    <n v="200"/>
    <n v="152"/>
    <x v="1197"/>
    <x v="168"/>
  </r>
  <r>
    <x v="1219"/>
    <x v="1090"/>
    <s v="Color"/>
    <x v="5"/>
    <x v="0"/>
    <x v="0"/>
    <x v="7"/>
    <s v="Tom Wilkinson"/>
    <s v="Gil Junger"/>
    <n v="1000"/>
    <x v="1147"/>
    <x v="73"/>
    <n v="0"/>
    <x v="0"/>
    <n v="46"/>
    <n v="95"/>
    <x v="1198"/>
    <x v="124"/>
  </r>
  <r>
    <x v="1220"/>
    <x v="1091"/>
    <s v="Color"/>
    <x v="6"/>
    <x v="0"/>
    <x v="0"/>
    <x v="6"/>
    <s v="Johnny Depp"/>
    <s v="Ted Demme"/>
    <n v="40000"/>
    <x v="1148"/>
    <x v="263"/>
    <n v="13000"/>
    <x v="16"/>
    <n v="147"/>
    <n v="124"/>
    <x v="1199"/>
    <x v="88"/>
  </r>
  <r>
    <x v="1221"/>
    <x v="1092"/>
    <s v="Color"/>
    <x v="3"/>
    <x v="0"/>
    <x v="3"/>
    <x v="6"/>
    <s v="Colin Firth"/>
    <s v="Sharon Maguire"/>
    <n v="14000"/>
    <x v="1149"/>
    <x v="6"/>
    <n v="0"/>
    <x v="12"/>
    <n v="168"/>
    <n v="97"/>
    <x v="1200"/>
    <x v="56"/>
  </r>
  <r>
    <x v="1222"/>
    <x v="1093"/>
    <s v="Color"/>
    <x v="0"/>
    <x v="0"/>
    <x v="0"/>
    <x v="7"/>
    <s v="Wilford Brimley"/>
    <s v="Richard Dutcher"/>
    <n v="957"/>
    <x v="1150"/>
    <x v="30"/>
    <n v="100"/>
    <x v="23"/>
    <n v="12"/>
    <n v="119"/>
    <x v="1201"/>
    <x v="73"/>
  </r>
  <r>
    <x v="1223"/>
    <x v="1094"/>
    <s v="Color"/>
    <x v="5"/>
    <x v="0"/>
    <x v="0"/>
    <x v="7"/>
    <s v="Jake Gyllenhaal"/>
    <s v="Blair Hayes"/>
    <n v="15000"/>
    <x v="1151"/>
    <x v="113"/>
    <n v="0"/>
    <x v="49"/>
    <n v="47"/>
    <n v="84"/>
    <x v="1202"/>
    <x v="51"/>
  </r>
  <r>
    <x v="1224"/>
    <x v="1095"/>
    <s v="Color"/>
    <x v="3"/>
    <x v="0"/>
    <x v="3"/>
    <x v="6"/>
    <s v="Dean Stockwell"/>
    <s v="Gregor Jordan"/>
    <n v="936"/>
    <x v="1152"/>
    <x v="17"/>
    <n v="664"/>
    <x v="9"/>
    <n v="109"/>
    <n v="98"/>
    <x v="1203"/>
    <x v="24"/>
  </r>
  <r>
    <x v="1225"/>
    <x v="1096"/>
    <s v="Color"/>
    <x v="1"/>
    <x v="0"/>
    <x v="3"/>
    <x v="6"/>
    <s v="Christian Bale"/>
    <s v="John Madden"/>
    <n v="23000"/>
    <x v="1153"/>
    <x v="162"/>
    <n v="0"/>
    <x v="30"/>
    <n v="96"/>
    <n v="131"/>
    <x v="1204"/>
    <x v="160"/>
  </r>
  <r>
    <x v="1226"/>
    <x v="1097"/>
    <s v="Color"/>
    <x v="7"/>
    <x v="0"/>
    <x v="0"/>
    <x v="5"/>
    <s v="Carol Ann Susi"/>
    <s v="Lawrence Guterman"/>
    <n v="3000"/>
    <x v="1154"/>
    <x v="46"/>
    <n v="0"/>
    <x v="33"/>
    <n v="105"/>
    <n v="87"/>
    <x v="1205"/>
    <x v="121"/>
  </r>
  <r>
    <x v="1227"/>
    <x v="1098"/>
    <s v="Color"/>
    <x v="3"/>
    <x v="0"/>
    <x v="0"/>
    <x v="7"/>
    <s v="Vincent Pastore"/>
    <s v="Rob Pritts"/>
    <n v="584"/>
    <x v="1155"/>
    <x v="55"/>
    <n v="365"/>
    <x v="40"/>
    <n v="62"/>
    <n v="86"/>
    <x v="1206"/>
    <x v="31"/>
  </r>
  <r>
    <x v="1228"/>
    <x v="1099"/>
    <s v="Color"/>
    <x v="1"/>
    <x v="0"/>
    <x v="0"/>
    <x v="7"/>
    <s v="Kirsten Dunst"/>
    <s v="John Stockwell"/>
    <n v="4000"/>
    <x v="1156"/>
    <x v="264"/>
    <n v="0"/>
    <x v="31"/>
    <n v="84"/>
    <n v="135"/>
    <x v="1207"/>
    <x v="58"/>
  </r>
  <r>
    <x v="1229"/>
    <x v="1100"/>
    <s v="Color"/>
    <x v="5"/>
    <x v="0"/>
    <x v="8"/>
    <x v="5"/>
    <s v="Jere Burns"/>
    <s v="Simon Wincer"/>
    <n v="460"/>
    <x v="1157"/>
    <x v="42"/>
    <n v="387"/>
    <x v="0"/>
    <n v="71"/>
    <n v="92"/>
    <x v="1208"/>
    <x v="221"/>
  </r>
  <r>
    <x v="1230"/>
    <x v="1101"/>
    <s v="Color"/>
    <x v="0"/>
    <x v="0"/>
    <x v="0"/>
    <x v="7"/>
    <s v="Steve Buscemi"/>
    <s v="Harold Becker"/>
    <n v="12000"/>
    <x v="1158"/>
    <x v="82"/>
    <n v="361"/>
    <x v="25"/>
    <n v="98"/>
    <n v="89"/>
    <x v="1209"/>
    <x v="150"/>
  </r>
  <r>
    <x v="1231"/>
    <x v="1102"/>
    <s v="Color"/>
    <x v="1"/>
    <x v="0"/>
    <x v="0"/>
    <x v="6"/>
    <s v="Jake Gyllenhaal"/>
    <s v="Richard Kelly"/>
    <n v="15000"/>
    <x v="1159"/>
    <x v="265"/>
    <n v="33000"/>
    <x v="7"/>
    <n v="283"/>
    <n v="133"/>
    <x v="1210"/>
    <x v="89"/>
  </r>
  <r>
    <x v="1232"/>
    <x v="1103"/>
    <s v="Color"/>
    <x v="0"/>
    <x v="0"/>
    <x v="0"/>
    <x v="6"/>
    <s v="Oliver Platt"/>
    <s v="Gary Fleder"/>
    <n v="1000"/>
    <x v="1160"/>
    <x v="170"/>
    <n v="970"/>
    <x v="2"/>
    <n v="113"/>
    <n v="113"/>
    <x v="1211"/>
    <x v="124"/>
  </r>
  <r>
    <x v="1233"/>
    <x v="1104"/>
    <s v="Color"/>
    <x v="7"/>
    <x v="0"/>
    <x v="0"/>
    <x v="7"/>
    <s v="Daniel Roebuck"/>
    <s v="George Gallo"/>
    <n v="1000"/>
    <x v="1161"/>
    <x v="266"/>
    <n v="204"/>
    <x v="46"/>
    <n v="45"/>
    <n v="88"/>
    <x v="1212"/>
    <x v="61"/>
  </r>
  <r>
    <x v="1234"/>
    <x v="1105"/>
    <s v="Color"/>
    <x v="3"/>
    <x v="0"/>
    <x v="0"/>
    <x v="6"/>
    <s v="Lemmy"/>
    <s v="Kurt Voss"/>
    <n v="268"/>
    <x v="983"/>
    <x v="0"/>
    <n v="27"/>
    <x v="26"/>
    <n v="12"/>
    <n v="88"/>
    <x v="1213"/>
    <x v="36"/>
  </r>
  <r>
    <x v="1235"/>
    <x v="1106"/>
    <s v="Color"/>
    <x v="3"/>
    <x v="0"/>
    <x v="0"/>
    <x v="7"/>
    <s v="Chazz Palminteri"/>
    <s v="Chris Weitz"/>
    <n v="979"/>
    <x v="1162"/>
    <x v="267"/>
    <n v="602"/>
    <x v="39"/>
    <n v="61"/>
    <n v="87"/>
    <x v="1214"/>
    <x v="88"/>
  </r>
  <r>
    <x v="1236"/>
    <x v="1068"/>
    <s v="Color"/>
    <x v="3"/>
    <x v="0"/>
    <x v="0"/>
    <x v="5"/>
    <s v="Raven-SymonÃ©"/>
    <s v="Steve Carr"/>
    <n v="1000"/>
    <x v="1163"/>
    <x v="92"/>
    <n v="266"/>
    <x v="40"/>
    <n v="91"/>
    <n v="87"/>
    <x v="1215"/>
    <x v="148"/>
  </r>
  <r>
    <x v="1237"/>
    <x v="1107"/>
    <s v="Color"/>
    <x v="7"/>
    <x v="0"/>
    <x v="0"/>
    <x v="7"/>
    <s v="Sylvester Stallone"/>
    <s v="Renny Harlin"/>
    <n v="13000"/>
    <x v="1164"/>
    <x v="99"/>
    <n v="886"/>
    <x v="35"/>
    <n v="109"/>
    <n v="116"/>
    <x v="1216"/>
    <x v="148"/>
  </r>
  <r>
    <x v="1238"/>
    <x v="1108"/>
    <s v="Color"/>
    <x v="3"/>
    <x v="13"/>
    <x v="24"/>
    <x v="6"/>
    <s v="JÃ¸rgen Langhelle"/>
    <s v="Petter NÃ¦ss"/>
    <n v="117"/>
    <x v="1165"/>
    <x v="151"/>
    <n v="0"/>
    <x v="16"/>
    <n v="67"/>
    <n v="89"/>
    <x v="1217"/>
    <x v="222"/>
  </r>
  <r>
    <x v="1239"/>
    <x v="1109"/>
    <s v="Color"/>
    <x v="1"/>
    <x v="0"/>
    <x v="0"/>
    <x v="6"/>
    <s v="Bob Hoskins"/>
    <s v="Jean-Jacques Annaud"/>
    <n v="5000"/>
    <x v="1166"/>
    <x v="190"/>
    <n v="0"/>
    <x v="16"/>
    <n v="187"/>
    <n v="131"/>
    <x v="1218"/>
    <x v="154"/>
  </r>
  <r>
    <x v="1240"/>
    <x v="1076"/>
    <s v="Color"/>
    <x v="7"/>
    <x v="0"/>
    <x v="0"/>
    <x v="6"/>
    <s v="Michael Jai White"/>
    <s v="Andrzej Bartkowiak"/>
    <n v="2000"/>
    <x v="1167"/>
    <x v="28"/>
    <n v="742"/>
    <x v="25"/>
    <n v="107"/>
    <n v="101"/>
    <x v="1219"/>
    <x v="135"/>
  </r>
  <r>
    <x v="1241"/>
    <x v="1110"/>
    <s v="Color"/>
    <x v="7"/>
    <x v="0"/>
    <x v="0"/>
    <x v="7"/>
    <s v="Steve Buscemi"/>
    <s v="Hironobu Sakaguchi"/>
    <n v="12000"/>
    <x v="1168"/>
    <x v="46"/>
    <n v="0"/>
    <x v="34"/>
    <n v="166"/>
    <n v="106"/>
    <x v="1220"/>
    <x v="223"/>
  </r>
  <r>
    <x v="1242"/>
    <x v="1111"/>
    <s v="Color"/>
    <x v="7"/>
    <x v="0"/>
    <x v="3"/>
    <x v="6"/>
    <s v="Meat Loaf"/>
    <s v="Ronny Yu"/>
    <n v="783"/>
    <x v="201"/>
    <x v="123"/>
    <n v="0"/>
    <x v="2"/>
    <n v="95"/>
    <n v="93"/>
    <x v="1221"/>
    <x v="74"/>
  </r>
  <r>
    <x v="1243"/>
    <x v="1112"/>
    <s v="Color"/>
    <x v="0"/>
    <x v="0"/>
    <x v="0"/>
    <x v="6"/>
    <s v="Matthew McConaughey"/>
    <s v="Bill Paxton"/>
    <n v="11000"/>
    <x v="1169"/>
    <x v="0"/>
    <n v="5000"/>
    <x v="17"/>
    <n v="161"/>
    <n v="100"/>
    <x v="1222"/>
    <x v="31"/>
  </r>
  <r>
    <x v="1244"/>
    <x v="1113"/>
    <s v="Color"/>
    <x v="3"/>
    <x v="0"/>
    <x v="0"/>
    <x v="6"/>
    <s v="Rip Torn"/>
    <s v="Tom Green"/>
    <n v="826"/>
    <x v="1170"/>
    <x v="268"/>
    <n v="0"/>
    <x v="35"/>
    <n v="97"/>
    <n v="87"/>
    <x v="1223"/>
    <x v="24"/>
  </r>
  <r>
    <x v="1245"/>
    <x v="1114"/>
    <s v="Color"/>
    <x v="8"/>
    <x v="0"/>
    <x v="0"/>
    <x v="6"/>
    <s v="Johnny Depp"/>
    <s v="Albert Hughes"/>
    <n v="40000"/>
    <x v="1171"/>
    <x v="146"/>
    <n v="0"/>
    <x v="13"/>
    <n v="208"/>
    <n v="122"/>
    <x v="1224"/>
    <x v="64"/>
  </r>
  <r>
    <x v="1246"/>
    <x v="1115"/>
    <s v="Color"/>
    <x v="3"/>
    <x v="0"/>
    <x v="0"/>
    <x v="7"/>
    <s v="Mila Kunis"/>
    <s v="Tommy O'Haver"/>
    <n v="15000"/>
    <x v="1172"/>
    <x v="30"/>
    <n v="0"/>
    <x v="42"/>
    <n v="63"/>
    <n v="87"/>
    <x v="1225"/>
    <x v="82"/>
  </r>
  <r>
    <x v="1247"/>
    <x v="1116"/>
    <s v="Color"/>
    <x v="3"/>
    <x v="0"/>
    <x v="0"/>
    <x v="6"/>
    <s v="Scarlett Johansson"/>
    <s v="Terry Zwigoff"/>
    <n v="19000"/>
    <x v="1173"/>
    <x v="220"/>
    <n v="5000"/>
    <x v="28"/>
    <n v="122"/>
    <n v="111"/>
    <x v="1226"/>
    <x v="41"/>
  </r>
  <r>
    <x v="1248"/>
    <x v="1117"/>
    <s v="Color"/>
    <x v="7"/>
    <x v="0"/>
    <x v="0"/>
    <x v="6"/>
    <s v="Jason Statham"/>
    <s v="John Carpenter"/>
    <n v="26000"/>
    <x v="1174"/>
    <x v="0"/>
    <n v="0"/>
    <x v="43"/>
    <n v="156"/>
    <n v="98"/>
    <x v="1227"/>
    <x v="74"/>
  </r>
  <r>
    <x v="1249"/>
    <x v="1118"/>
    <s v="Color"/>
    <x v="1"/>
    <x v="0"/>
    <x v="0"/>
    <x v="7"/>
    <s v="Mariah Carey"/>
    <s v="Vondie Curtis-Hall"/>
    <n v="736"/>
    <x v="1175"/>
    <x v="87"/>
    <n v="0"/>
    <x v="65"/>
    <n v="66"/>
    <n v="104"/>
    <x v="1228"/>
    <x v="82"/>
  </r>
  <r>
    <x v="1250"/>
    <x v="1073"/>
    <s v="Color"/>
    <x v="1"/>
    <x v="0"/>
    <x v="3"/>
    <x v="6"/>
    <s v="Kristin Scott Thomas"/>
    <s v="Robert Altman"/>
    <n v="1000"/>
    <x v="1176"/>
    <x v="186"/>
    <n v="0"/>
    <x v="17"/>
    <n v="187"/>
    <n v="131"/>
    <x v="1229"/>
    <x v="224"/>
  </r>
  <r>
    <x v="1251"/>
    <x v="1089"/>
    <s v="Color"/>
    <x v="1"/>
    <x v="0"/>
    <x v="0"/>
    <x v="7"/>
    <s v="Keanu Reeves"/>
    <s v="Brian Robbins"/>
    <n v="18000"/>
    <x v="1177"/>
    <x v="192"/>
    <n v="0"/>
    <x v="2"/>
    <n v="85"/>
    <n v="106"/>
    <x v="1230"/>
    <x v="78"/>
  </r>
  <r>
    <x v="1252"/>
    <x v="1112"/>
    <s v="Color"/>
    <x v="5"/>
    <x v="0"/>
    <x v="3"/>
    <x v="5"/>
    <s v="Daniel Radcliffe"/>
    <s v="Chris Columbus"/>
    <n v="11000"/>
    <x v="1178"/>
    <x v="0"/>
    <n v="16000"/>
    <x v="8"/>
    <n v="258"/>
    <n v="159"/>
    <x v="1231"/>
    <x v="170"/>
  </r>
  <r>
    <x v="1253"/>
    <x v="1119"/>
    <s v="Color"/>
    <x v="3"/>
    <x v="0"/>
    <x v="0"/>
    <x v="6"/>
    <s v="Sarah Michelle Gellar"/>
    <s v="James Toback"/>
    <n v="4000"/>
    <x v="1179"/>
    <x v="213"/>
    <n v="113"/>
    <x v="43"/>
    <n v="27"/>
    <n v="99"/>
    <x v="1232"/>
    <x v="50"/>
  </r>
  <r>
    <x v="1254"/>
    <x v="1120"/>
    <s v="Color"/>
    <x v="3"/>
    <x v="0"/>
    <x v="0"/>
    <x v="7"/>
    <s v="Monica Potter"/>
    <s v="Mark Waters"/>
    <n v="878"/>
    <x v="1180"/>
    <x v="93"/>
    <n v="613"/>
    <x v="39"/>
    <n v="61"/>
    <n v="86"/>
    <x v="1233"/>
    <x v="58"/>
  </r>
  <r>
    <x v="1255"/>
    <x v="1106"/>
    <s v="Color"/>
    <x v="3"/>
    <x v="0"/>
    <x v="0"/>
    <x v="7"/>
    <s v="Sarah Silverman"/>
    <s v="David Mirkin"/>
    <n v="931"/>
    <x v="1181"/>
    <x v="12"/>
    <n v="989"/>
    <x v="24"/>
    <n v="116"/>
    <n v="123"/>
    <x v="1234"/>
    <x v="64"/>
  </r>
  <r>
    <x v="1256"/>
    <x v="1121"/>
    <s v="Color"/>
    <x v="1"/>
    <x v="0"/>
    <x v="0"/>
    <x v="7"/>
    <s v="Anthony Hopkins"/>
    <s v="Scott Hicks"/>
    <n v="12000"/>
    <x v="1182"/>
    <x v="117"/>
    <n v="0"/>
    <x v="9"/>
    <n v="135"/>
    <n v="101"/>
    <x v="1235"/>
    <x v="95"/>
  </r>
  <r>
    <x v="1257"/>
    <x v="1078"/>
    <s v="Color"/>
    <x v="3"/>
    <x v="0"/>
    <x v="0"/>
    <x v="6"/>
    <s v="John Cameron Mitchell"/>
    <s v="John Cameron Mitchell"/>
    <n v="263"/>
    <x v="1183"/>
    <x v="269"/>
    <n v="0"/>
    <x v="4"/>
    <n v="108"/>
    <n v="95"/>
    <x v="1236"/>
    <x v="1"/>
  </r>
  <r>
    <x v="1258"/>
    <x v="1122"/>
    <s v="Color"/>
    <x v="7"/>
    <x v="0"/>
    <x v="3"/>
    <x v="6"/>
    <s v="Minnie Driver"/>
    <s v="Mel Smith"/>
    <n v="893"/>
    <x v="1184"/>
    <x v="270"/>
    <n v="117"/>
    <x v="24"/>
    <n v="43"/>
    <n v="86"/>
    <x v="1237"/>
    <x v="39"/>
  </r>
  <r>
    <x v="1259"/>
    <x v="1086"/>
    <s v="Color"/>
    <x v="3"/>
    <x v="0"/>
    <x v="0"/>
    <x v="6"/>
    <s v="Hector Elizondo"/>
    <s v="Jesse Dylan"/>
    <n v="995"/>
    <x v="1185"/>
    <x v="109"/>
    <n v="0"/>
    <x v="24"/>
    <n v="34"/>
    <n v="93"/>
    <x v="1238"/>
    <x v="38"/>
  </r>
  <r>
    <x v="1260"/>
    <x v="1123"/>
    <s v="Color"/>
    <x v="1"/>
    <x v="0"/>
    <x v="0"/>
    <x v="7"/>
    <s v="Dianne Wiest"/>
    <s v="Jessie Nelson"/>
    <n v="967"/>
    <x v="1186"/>
    <x v="3"/>
    <n v="15000"/>
    <x v="16"/>
    <n v="129"/>
    <n v="132"/>
    <x v="1239"/>
    <x v="82"/>
  </r>
  <r>
    <x v="1261"/>
    <x v="1124"/>
    <s v="Color"/>
    <x v="1"/>
    <x v="0"/>
    <x v="0"/>
    <x v="6"/>
    <s v="Gary Dourdan"/>
    <s v="Gary Fleder"/>
    <n v="1000"/>
    <x v="1187"/>
    <x v="170"/>
    <n v="892"/>
    <x v="24"/>
    <n v="83"/>
    <n v="102"/>
    <x v="1240"/>
    <x v="87"/>
  </r>
  <r>
    <x v="1262"/>
    <x v="1125"/>
    <s v="Color"/>
    <x v="0"/>
    <x v="0"/>
    <x v="0"/>
    <x v="6"/>
    <s v="Tom Wilkinson"/>
    <s v="Todd Field"/>
    <n v="1000"/>
    <x v="1188"/>
    <x v="163"/>
    <n v="951"/>
    <x v="8"/>
    <n v="179"/>
    <n v="138"/>
    <x v="1241"/>
    <x v="197"/>
  </r>
  <r>
    <x v="1263"/>
    <x v="1126"/>
    <s v="Color"/>
    <x v="6"/>
    <x v="0"/>
    <x v="3"/>
    <x v="6"/>
    <s v="Kate Winslet"/>
    <s v="Richard Eyre"/>
    <n v="14000"/>
    <x v="1189"/>
    <x v="34"/>
    <n v="0"/>
    <x v="10"/>
    <n v="100"/>
    <n v="91"/>
    <x v="1242"/>
    <x v="50"/>
  </r>
  <r>
    <x v="1264"/>
    <x v="1127"/>
    <s v="Color"/>
    <x v="7"/>
    <x v="0"/>
    <x v="0"/>
    <x v="6"/>
    <s v="Peter Mensah"/>
    <s v="James Isaac"/>
    <n v="1000"/>
    <x v="1190"/>
    <x v="114"/>
    <n v="0"/>
    <x v="57"/>
    <n v="205"/>
    <n v="85"/>
    <x v="1243"/>
    <x v="31"/>
  </r>
  <r>
    <x v="1265"/>
    <x v="1128"/>
    <s v="Color"/>
    <x v="3"/>
    <x v="0"/>
    <x v="0"/>
    <x v="6"/>
    <s v="Will Ferrell"/>
    <s v="Kevin Smith"/>
    <n v="8000"/>
    <x v="1191"/>
    <x v="0"/>
    <n v="0"/>
    <x v="9"/>
    <n v="181"/>
    <n v="104"/>
    <x v="1244"/>
    <x v="82"/>
  </r>
  <r>
    <x v="1266"/>
    <x v="1129"/>
    <s v="Color"/>
    <x v="8"/>
    <x v="0"/>
    <x v="1"/>
    <x v="6"/>
    <s v="Eileen Brennan"/>
    <s v="Victor Salva"/>
    <n v="1000"/>
    <x v="1192"/>
    <x v="162"/>
    <n v="0"/>
    <x v="26"/>
    <n v="190"/>
    <n v="90"/>
    <x v="1245"/>
    <x v="39"/>
  </r>
  <r>
    <x v="1267"/>
    <x v="1130"/>
    <s v="Color"/>
    <x v="7"/>
    <x v="0"/>
    <x v="0"/>
    <x v="4"/>
    <s v="Martin Short"/>
    <s v="John A. Davis"/>
    <n v="770"/>
    <x v="1193"/>
    <x v="45"/>
    <n v="425"/>
    <x v="44"/>
    <n v="66"/>
    <n v="82"/>
    <x v="1246"/>
    <x v="88"/>
  </r>
  <r>
    <x v="1268"/>
    <x v="1131"/>
    <s v="Color"/>
    <x v="5"/>
    <x v="0"/>
    <x v="0"/>
    <x v="7"/>
    <s v="Brittany Daniel"/>
    <s v="Dennie Gordon"/>
    <n v="861"/>
    <x v="923"/>
    <x v="141"/>
    <n v="0"/>
    <x v="30"/>
    <n v="78"/>
    <n v="91"/>
    <x v="1247"/>
    <x v="225"/>
  </r>
  <r>
    <x v="1269"/>
    <x v="1079"/>
    <s v="Color"/>
    <x v="3"/>
    <x v="0"/>
    <x v="0"/>
    <x v="5"/>
    <s v="Jim Belushi"/>
    <s v="John Pasquin"/>
    <n v="854"/>
    <x v="1194"/>
    <x v="6"/>
    <n v="168"/>
    <x v="25"/>
    <n v="55"/>
    <n v="98"/>
    <x v="1248"/>
    <x v="132"/>
  </r>
  <r>
    <x v="1270"/>
    <x v="1132"/>
    <s v="Color"/>
    <x v="3"/>
    <x v="0"/>
    <x v="9"/>
    <x v="7"/>
    <s v="Rosario Dawson"/>
    <s v="Harry Elfont"/>
    <n v="3000"/>
    <x v="1195"/>
    <x v="2"/>
    <n v="0"/>
    <x v="46"/>
    <n v="93"/>
    <n v="98"/>
    <x v="1249"/>
    <x v="82"/>
  </r>
  <r>
    <x v="1271"/>
    <x v="1133"/>
    <s v="Color"/>
    <x v="11"/>
    <x v="0"/>
    <x v="0"/>
    <x v="6"/>
    <s v="Paul Walker"/>
    <s v="John Dahl"/>
    <n v="23000"/>
    <x v="1196"/>
    <x v="29"/>
    <n v="0"/>
    <x v="21"/>
    <n v="140"/>
    <n v="97"/>
    <x v="1250"/>
    <x v="108"/>
  </r>
  <r>
    <x v="1272"/>
    <x v="1134"/>
    <s v="Color"/>
    <x v="7"/>
    <x v="0"/>
    <x v="0"/>
    <x v="7"/>
    <s v="Michael Jeter"/>
    <s v="Joe Johnston"/>
    <n v="693"/>
    <x v="1197"/>
    <x v="255"/>
    <n v="0"/>
    <x v="30"/>
    <n v="198"/>
    <n v="92"/>
    <x v="1251"/>
    <x v="180"/>
  </r>
  <r>
    <x v="1273"/>
    <x v="1135"/>
    <s v="Color"/>
    <x v="3"/>
    <x v="0"/>
    <x v="5"/>
    <x v="7"/>
    <s v="Bridgette Wilson-Sampras"/>
    <s v="Jean-Marie PoirÃ©"/>
    <n v="545"/>
    <x v="1198"/>
    <x v="45"/>
    <n v="565"/>
    <x v="42"/>
    <n v="61"/>
    <n v="84"/>
    <x v="1252"/>
    <x v="87"/>
  </r>
  <r>
    <x v="1274"/>
    <x v="1136"/>
    <s v="Color"/>
    <x v="3"/>
    <x v="0"/>
    <x v="0"/>
    <x v="7"/>
    <s v="Hugh Jackman"/>
    <s v="James Mangold"/>
    <n v="20000"/>
    <x v="1199"/>
    <x v="202"/>
    <n v="0"/>
    <x v="34"/>
    <n v="125"/>
    <n v="123"/>
    <x v="1253"/>
    <x v="117"/>
  </r>
  <r>
    <x v="1275"/>
    <x v="1137"/>
    <s v="Color"/>
    <x v="7"/>
    <x v="0"/>
    <x v="5"/>
    <x v="6"/>
    <s v="Jet Li"/>
    <s v="Chris Nahon"/>
    <n v="5000"/>
    <x v="1200"/>
    <x v="208"/>
    <n v="0"/>
    <x v="21"/>
    <n v="116"/>
    <n v="98"/>
    <x v="1254"/>
    <x v="43"/>
  </r>
  <r>
    <x v="1276"/>
    <x v="1119"/>
    <s v="Color"/>
    <x v="3"/>
    <x v="0"/>
    <x v="0"/>
    <x v="6"/>
    <s v="Scott Cohen"/>
    <s v="Charles Herman-Wurmfeld"/>
    <n v="378"/>
    <x v="1201"/>
    <x v="0"/>
    <n v="682"/>
    <x v="12"/>
    <n v="110"/>
    <n v="97"/>
    <x v="1255"/>
    <x v="73"/>
  </r>
  <r>
    <x v="1277"/>
    <x v="1138"/>
    <s v="Color"/>
    <x v="1"/>
    <x v="0"/>
    <x v="0"/>
    <x v="7"/>
    <s v="Kevin Spacey"/>
    <s v="Iain Softley"/>
    <n v="18000"/>
    <x v="1202"/>
    <x v="17"/>
    <n v="0"/>
    <x v="28"/>
    <n v="140"/>
    <n v="120"/>
    <x v="1256"/>
    <x v="117"/>
  </r>
  <r>
    <x v="1278"/>
    <x v="1139"/>
    <s v="Color"/>
    <x v="0"/>
    <x v="0"/>
    <x v="0"/>
    <x v="11"/>
    <s v="Adam LeFevre"/>
    <s v="Michael Cuesta"/>
    <n v="80"/>
    <x v="910"/>
    <x v="114"/>
    <n v="420"/>
    <x v="23"/>
    <n v="64"/>
    <n v="97"/>
    <x v="1257"/>
    <x v="145"/>
  </r>
  <r>
    <x v="1279"/>
    <x v="1088"/>
    <s v="Color"/>
    <x v="7"/>
    <x v="0"/>
    <x v="0"/>
    <x v="7"/>
    <s v="Angelina Jolie Pitt"/>
    <s v="Simon West"/>
    <n v="11000"/>
    <x v="1203"/>
    <x v="24"/>
    <n v="0"/>
    <x v="32"/>
    <n v="199"/>
    <n v="100"/>
    <x v="1258"/>
    <x v="147"/>
  </r>
  <r>
    <x v="1280"/>
    <x v="1140"/>
    <s v="Color"/>
    <x v="1"/>
    <x v="0"/>
    <x v="3"/>
    <x v="6"/>
    <s v="Bob Hoskins"/>
    <s v="Fred Schepisi"/>
    <n v="5000"/>
    <x v="1204"/>
    <x v="206"/>
    <n v="305"/>
    <x v="11"/>
    <n v="61"/>
    <n v="109"/>
    <x v="1259"/>
    <x v="38"/>
  </r>
  <r>
    <x v="1281"/>
    <x v="1141"/>
    <s v="Color"/>
    <x v="3"/>
    <x v="0"/>
    <x v="0"/>
    <x v="7"/>
    <s v="Linda Cardellini"/>
    <s v="Robert Luketic"/>
    <n v="2000"/>
    <x v="1205"/>
    <x v="26"/>
    <n v="0"/>
    <x v="24"/>
    <n v="163"/>
    <n v="96"/>
    <x v="1260"/>
    <x v="69"/>
  </r>
  <r>
    <x v="1282"/>
    <x v="1142"/>
    <s v="Color"/>
    <x v="1"/>
    <x v="0"/>
    <x v="0"/>
    <x v="6"/>
    <s v="Ian Somerhalder"/>
    <s v="Irwin Winkler"/>
    <n v="16000"/>
    <x v="1206"/>
    <x v="17"/>
    <n v="0"/>
    <x v="8"/>
    <n v="99"/>
    <n v="125"/>
    <x v="1261"/>
    <x v="69"/>
  </r>
  <r>
    <x v="1283"/>
    <x v="1088"/>
    <s v="Color"/>
    <x v="3"/>
    <x v="0"/>
    <x v="0"/>
    <x v="6"/>
    <s v="Aunjanue Ellis"/>
    <s v="Nicole Holofcener"/>
    <n v="400"/>
    <x v="1207"/>
    <x v="198"/>
    <n v="169"/>
    <x v="9"/>
    <n v="71"/>
    <n v="91"/>
    <x v="1262"/>
    <x v="156"/>
  </r>
  <r>
    <x v="1284"/>
    <x v="1143"/>
    <s v="Color"/>
    <x v="3"/>
    <x v="0"/>
    <x v="3"/>
    <x v="7"/>
    <s v="James Nesbitt"/>
    <s v="Peter Cattaneo"/>
    <n v="773"/>
    <x v="1208"/>
    <x v="6"/>
    <n v="30"/>
    <x v="24"/>
    <n v="47"/>
    <n v="107"/>
    <x v="1263"/>
    <x v="1"/>
  </r>
  <r>
    <x v="1285"/>
    <x v="1144"/>
    <s v="Color"/>
    <x v="3"/>
    <x v="0"/>
    <x v="0"/>
    <x v="6"/>
    <s v="Jon Favreau"/>
    <s v="Jon Favreau"/>
    <n v="4000"/>
    <x v="1209"/>
    <x v="271"/>
    <n v="393"/>
    <x v="34"/>
    <n v="81"/>
    <n v="95"/>
    <x v="1264"/>
    <x v="18"/>
  </r>
  <r>
    <x v="1286"/>
    <x v="1145"/>
    <s v="Color"/>
    <x v="3"/>
    <x v="0"/>
    <x v="0"/>
    <x v="5"/>
    <s v="Noel Fisher"/>
    <s v="Tim Hill"/>
    <n v="833"/>
    <x v="1210"/>
    <x v="59"/>
    <n v="371"/>
    <x v="46"/>
    <n v="37"/>
    <n v="91"/>
    <x v="1265"/>
    <x v="38"/>
  </r>
  <r>
    <x v="1287"/>
    <x v="1146"/>
    <s v="Color"/>
    <x v="3"/>
    <x v="0"/>
    <x v="3"/>
    <x v="6"/>
    <s v="Jason Statham"/>
    <s v="Barry Skolnick"/>
    <n v="26000"/>
    <x v="1211"/>
    <x v="0"/>
    <n v="0"/>
    <x v="31"/>
    <n v="54"/>
    <n v="99"/>
    <x v="1266"/>
    <x v="79"/>
  </r>
  <r>
    <x v="1288"/>
    <x v="1147"/>
    <s v="Color"/>
    <x v="7"/>
    <x v="0"/>
    <x v="0"/>
    <x v="7"/>
    <s v="Michael Biehn"/>
    <s v="Brian Trenchard-Smith"/>
    <n v="2000"/>
    <x v="1212"/>
    <x v="136"/>
    <n v="158"/>
    <x v="63"/>
    <n v="18"/>
    <n v="104"/>
    <x v="1267"/>
    <x v="82"/>
  </r>
  <r>
    <x v="1289"/>
    <x v="1148"/>
    <s v="Color"/>
    <x v="4"/>
    <x v="0"/>
    <x v="0"/>
    <x v="7"/>
    <s v="Brendan Fraser"/>
    <s v="Henry Selick"/>
    <n v="3000"/>
    <x v="1213"/>
    <x v="272"/>
    <n v="683"/>
    <x v="36"/>
    <n v="74"/>
    <n v="93"/>
    <x v="1268"/>
    <x v="163"/>
  </r>
  <r>
    <x v="1290"/>
    <x v="1149"/>
    <s v="Color"/>
    <x v="3"/>
    <x v="12"/>
    <x v="22"/>
    <x v="6"/>
    <s v="Naseeruddin Shah"/>
    <s v="Mira Nair"/>
    <n v="307"/>
    <x v="1136"/>
    <x v="168"/>
    <n v="0"/>
    <x v="28"/>
    <n v="137"/>
    <n v="114"/>
    <x v="1269"/>
    <x v="41"/>
  </r>
  <r>
    <x v="1291"/>
    <x v="1150"/>
    <s v="Color"/>
    <x v="1"/>
    <x v="0"/>
    <x v="0"/>
    <x v="6"/>
    <s v="Heath Ledger"/>
    <s v="Marc Forster"/>
    <n v="13000"/>
    <x v="1214"/>
    <x v="273"/>
    <n v="0"/>
    <x v="10"/>
    <n v="153"/>
    <n v="112"/>
    <x v="1270"/>
    <x v="16"/>
  </r>
  <r>
    <x v="1292"/>
    <x v="1151"/>
    <s v="Color"/>
    <x v="5"/>
    <x v="0"/>
    <x v="0"/>
    <x v="4"/>
    <s v="Steve Buscemi"/>
    <s v="Pete Docter"/>
    <n v="12000"/>
    <x v="1215"/>
    <x v="0"/>
    <n v="0"/>
    <x v="7"/>
    <n v="250"/>
    <n v="92"/>
    <x v="1271"/>
    <x v="147"/>
  </r>
  <r>
    <x v="1293"/>
    <x v="1084"/>
    <s v="Black and White"/>
    <x v="1"/>
    <x v="0"/>
    <x v="0"/>
    <x v="7"/>
    <s v="Jim Broadbent"/>
    <s v="Baz Luhrmann"/>
    <n v="1000"/>
    <x v="1216"/>
    <x v="188"/>
    <n v="10000"/>
    <x v="16"/>
    <n v="209"/>
    <n v="127"/>
    <x v="1272"/>
    <x v="226"/>
  </r>
  <r>
    <x v="1294"/>
    <x v="1152"/>
    <s v="Color"/>
    <x v="1"/>
    <x v="0"/>
    <x v="5"/>
    <x v="6"/>
    <s v="Naomi Watts"/>
    <s v="David Lynch"/>
    <n v="6000"/>
    <x v="1217"/>
    <x v="0"/>
    <n v="16000"/>
    <x v="19"/>
    <n v="252"/>
    <n v="147"/>
    <x v="1273"/>
    <x v="24"/>
  </r>
  <r>
    <x v="1295"/>
    <x v="1153"/>
    <s v="Color"/>
    <x v="3"/>
    <x v="0"/>
    <x v="0"/>
    <x v="6"/>
    <s v="Peter Dinklage"/>
    <s v="Eric Schaeffer"/>
    <n v="22000"/>
    <x v="1218"/>
    <x v="81"/>
    <n v="139"/>
    <x v="44"/>
    <n v="25"/>
    <n v="98"/>
    <x v="1274"/>
    <x v="47"/>
  </r>
  <r>
    <x v="1296"/>
    <x v="1154"/>
    <s v="Color"/>
    <x v="3"/>
    <x v="0"/>
    <x v="0"/>
    <x v="6"/>
    <s v="Chris Evans"/>
    <s v="Joel Gallen"/>
    <n v="11000"/>
    <x v="1219"/>
    <x v="6"/>
    <n v="0"/>
    <x v="32"/>
    <n v="97"/>
    <n v="99"/>
    <x v="1275"/>
    <x v="81"/>
  </r>
  <r>
    <x v="1297"/>
    <x v="1155"/>
    <s v="Color"/>
    <x v="3"/>
    <x v="0"/>
    <x v="0"/>
    <x v="6"/>
    <s v="Chelcie Ross"/>
    <s v="David Atkins"/>
    <n v="244"/>
    <x v="1220"/>
    <x v="45"/>
    <n v="289"/>
    <x v="42"/>
    <n v="84"/>
    <n v="95"/>
    <x v="1276"/>
    <x v="1"/>
  </r>
  <r>
    <x v="1298"/>
    <x v="1152"/>
    <s v="Color"/>
    <x v="6"/>
    <x v="0"/>
    <x v="1"/>
    <x v="6"/>
    <s v="Merab Ninidze"/>
    <s v="Caroline Link"/>
    <n v="56"/>
    <x v="1221"/>
    <x v="6"/>
    <n v="802"/>
    <x v="3"/>
    <n v="73"/>
    <n v="141"/>
    <x v="1277"/>
    <x v="41"/>
  </r>
  <r>
    <x v="1299"/>
    <x v="1156"/>
    <s v="Color"/>
    <x v="1"/>
    <x v="0"/>
    <x v="0"/>
    <x v="6"/>
    <s v="Mekhi Phifer"/>
    <s v="Tim Blake Nelson"/>
    <n v="1000"/>
    <x v="1222"/>
    <x v="169"/>
    <n v="0"/>
    <x v="24"/>
    <n v="92"/>
    <n v="95"/>
    <x v="1278"/>
    <x v="18"/>
  </r>
  <r>
    <x v="1300"/>
    <x v="1157"/>
    <s v="Color"/>
    <x v="0"/>
    <x v="0"/>
    <x v="0"/>
    <x v="7"/>
    <s v="Brad Pitt"/>
    <s v="Steven Soderbergh"/>
    <n v="11000"/>
    <x v="1223"/>
    <x v="0"/>
    <n v="0"/>
    <x v="4"/>
    <n v="186"/>
    <n v="116"/>
    <x v="1279"/>
    <x v="169"/>
  </r>
  <r>
    <x v="1301"/>
    <x v="1121"/>
    <s v="Color"/>
    <x v="3"/>
    <x v="0"/>
    <x v="0"/>
    <x v="5"/>
    <s v="Jerry Stiller"/>
    <s v="Eric Bross"/>
    <n v="719"/>
    <x v="1224"/>
    <x v="60"/>
    <n v="0"/>
    <x v="63"/>
    <n v="46"/>
    <n v="85"/>
    <x v="1280"/>
    <x v="81"/>
  </r>
  <r>
    <x v="1302"/>
    <x v="1158"/>
    <s v="Color"/>
    <x v="1"/>
    <x v="0"/>
    <x v="5"/>
    <x v="6"/>
    <s v="Angelina Jolie Pitt"/>
    <s v="Michael Cristofer"/>
    <n v="11000"/>
    <x v="1225"/>
    <x v="60"/>
    <n v="3000"/>
    <x v="44"/>
    <n v="93"/>
    <n v="118"/>
    <x v="1281"/>
    <x v="142"/>
  </r>
  <r>
    <x v="1303"/>
    <x v="1159"/>
    <s v="Color"/>
    <x v="7"/>
    <x v="0"/>
    <x v="0"/>
    <x v="5"/>
    <s v="Ron Howard"/>
    <s v="Bobby Farrelly"/>
    <n v="2000"/>
    <x v="1226"/>
    <x v="36"/>
    <n v="2000"/>
    <x v="24"/>
    <n v="81"/>
    <n v="95"/>
    <x v="1282"/>
    <x v="123"/>
  </r>
  <r>
    <x v="1304"/>
    <x v="1160"/>
    <s v="Color"/>
    <x v="3"/>
    <x v="0"/>
    <x v="0"/>
    <x v="7"/>
    <s v="Lee Majors"/>
    <s v="Brendan Malloy"/>
    <n v="799"/>
    <x v="1227"/>
    <x v="113"/>
    <n v="0"/>
    <x v="2"/>
    <n v="37"/>
    <n v="89"/>
    <x v="1283"/>
    <x v="31"/>
  </r>
  <r>
    <x v="1305"/>
    <x v="1161"/>
    <s v="Black and White"/>
    <x v="7"/>
    <x v="0"/>
    <x v="0"/>
    <x v="7"/>
    <s v="Jennifer Garner"/>
    <s v="Michael Bay"/>
    <n v="3000"/>
    <x v="1228"/>
    <x v="0"/>
    <n v="0"/>
    <x v="26"/>
    <n v="191"/>
    <n v="184"/>
    <x v="1284"/>
    <x v="188"/>
  </r>
  <r>
    <x v="1306"/>
    <x v="1084"/>
    <s v="Color"/>
    <x v="7"/>
    <x v="0"/>
    <x v="0"/>
    <x v="7"/>
    <s v="Cary-Hiroyuki Tagawa"/>
    <s v="Tim Burton"/>
    <n v="1000"/>
    <x v="1229"/>
    <x v="16"/>
    <n v="0"/>
    <x v="32"/>
    <n v="230"/>
    <n v="119"/>
    <x v="1285"/>
    <x v="122"/>
  </r>
  <r>
    <x v="1307"/>
    <x v="1162"/>
    <s v="Color"/>
    <x v="7"/>
    <x v="0"/>
    <x v="0"/>
    <x v="7"/>
    <s v="Wanda Sykes"/>
    <s v="Louis C.K."/>
    <n v="560"/>
    <x v="1230"/>
    <x v="0"/>
    <n v="0"/>
    <x v="33"/>
    <n v="31"/>
    <n v="81"/>
    <x v="1286"/>
    <x v="20"/>
  </r>
  <r>
    <x v="1308"/>
    <x v="1163"/>
    <s v="Color"/>
    <x v="5"/>
    <x v="0"/>
    <x v="9"/>
    <x v="7"/>
    <s v="Corinna Harney"/>
    <s v="Jerry Zucker"/>
    <n v="779"/>
    <x v="1231"/>
    <x v="48"/>
    <n v="0"/>
    <x v="34"/>
    <n v="103"/>
    <n v="112"/>
    <x v="1287"/>
    <x v="117"/>
  </r>
  <r>
    <x v="1309"/>
    <x v="1164"/>
    <s v="Color"/>
    <x v="4"/>
    <x v="0"/>
    <x v="0"/>
    <x v="4"/>
    <s v="Diedrich Bader"/>
    <s v="Chuck Sheetz"/>
    <n v="759"/>
    <x v="1232"/>
    <x v="46"/>
    <n v="227"/>
    <x v="31"/>
    <n v="44"/>
    <n v="82"/>
    <x v="1288"/>
    <x v="108"/>
  </r>
  <r>
    <x v="1310"/>
    <x v="1165"/>
    <s v="Color"/>
    <x v="6"/>
    <x v="0"/>
    <x v="0"/>
    <x v="7"/>
    <s v="Rosie Perez"/>
    <s v="Penny Marshall"/>
    <n v="919"/>
    <x v="1233"/>
    <x v="103"/>
    <n v="0"/>
    <x v="34"/>
    <n v="89"/>
    <n v="132"/>
    <x v="1289"/>
    <x v="117"/>
  </r>
  <r>
    <x v="1311"/>
    <x v="1166"/>
    <s v="Color"/>
    <x v="1"/>
    <x v="0"/>
    <x v="0"/>
    <x v="6"/>
    <s v="Beth Grant"/>
    <s v="Stephen Herek"/>
    <n v="628"/>
    <x v="1234"/>
    <x v="111"/>
    <n v="0"/>
    <x v="24"/>
    <n v="107"/>
    <n v="105"/>
    <x v="1290"/>
    <x v="160"/>
  </r>
  <r>
    <x v="1312"/>
    <x v="1160"/>
    <s v="Color"/>
    <x v="7"/>
    <x v="0"/>
    <x v="0"/>
    <x v="7"/>
    <s v="Mei MelanÃ§on"/>
    <s v="Brett Ratner"/>
    <n v="191"/>
    <x v="1235"/>
    <x v="205"/>
    <n v="0"/>
    <x v="21"/>
    <n v="127"/>
    <n v="90"/>
    <x v="1291"/>
    <x v="152"/>
  </r>
  <r>
    <x v="1313"/>
    <x v="1098"/>
    <s v="Color"/>
    <x v="1"/>
    <x v="0"/>
    <x v="0"/>
    <x v="7"/>
    <s v="Sean Patrick Thomas"/>
    <s v="Thomas Carter"/>
    <n v="656"/>
    <x v="1236"/>
    <x v="60"/>
    <n v="0"/>
    <x v="26"/>
    <n v="101"/>
    <n v="112"/>
    <x v="1292"/>
    <x v="51"/>
  </r>
  <r>
    <x v="1314"/>
    <x v="1167"/>
    <s v="Color"/>
    <x v="3"/>
    <x v="0"/>
    <x v="0"/>
    <x v="7"/>
    <s v="Amanda Detmer"/>
    <s v="Dennis Dugan"/>
    <n v="240"/>
    <x v="1235"/>
    <x v="183"/>
    <n v="739"/>
    <x v="30"/>
    <n v="97"/>
    <n v="96"/>
    <x v="1293"/>
    <x v="82"/>
  </r>
  <r>
    <x v="1315"/>
    <x v="1168"/>
    <s v="Color"/>
    <x v="3"/>
    <x v="0"/>
    <x v="0"/>
    <x v="6"/>
    <s v="Eddie Cibrian"/>
    <s v="J.B. Rogers"/>
    <n v="849"/>
    <x v="1237"/>
    <x v="46"/>
    <n v="295"/>
    <x v="43"/>
    <n v="87"/>
    <n v="95"/>
    <x v="1294"/>
    <x v="43"/>
  </r>
  <r>
    <x v="1316"/>
    <x v="1125"/>
    <s v="Color"/>
    <x v="3"/>
    <x v="0"/>
    <x v="0"/>
    <x v="6"/>
    <s v="Natasha Lyonne"/>
    <s v="Keenen Ivory Wayans"/>
    <n v="1000"/>
    <x v="570"/>
    <x v="153"/>
    <n v="0"/>
    <x v="33"/>
    <n v="127"/>
    <n v="83"/>
    <x v="1295"/>
    <x v="136"/>
  </r>
  <r>
    <x v="1317"/>
    <x v="1169"/>
    <s v="Color"/>
    <x v="7"/>
    <x v="0"/>
    <x v="0"/>
    <x v="5"/>
    <s v="Leslie Bibb"/>
    <s v="John Whitesell"/>
    <n v="1000"/>
    <x v="1238"/>
    <x v="34"/>
    <n v="393"/>
    <x v="39"/>
    <n v="51"/>
    <n v="94"/>
    <x v="1296"/>
    <x v="64"/>
  </r>
  <r>
    <x v="1318"/>
    <x v="1114"/>
    <s v="Color"/>
    <x v="3"/>
    <x v="0"/>
    <x v="0"/>
    <x v="7"/>
    <s v="Lilli Lavine"/>
    <s v="Peter Chelsom"/>
    <n v="11"/>
    <x v="1239"/>
    <x v="42"/>
    <n v="12000"/>
    <x v="9"/>
    <n v="122"/>
    <n v="82"/>
    <x v="1297"/>
    <x v="74"/>
  </r>
  <r>
    <x v="1319"/>
    <x v="1170"/>
    <s v="Color"/>
    <x v="8"/>
    <x v="0"/>
    <x v="0"/>
    <x v="6"/>
    <s v="Paul Guilfoyle"/>
    <s v="Brad Anderson"/>
    <n v="210"/>
    <x v="106"/>
    <x v="137"/>
    <n v="0"/>
    <x v="31"/>
    <n v="127"/>
    <n v="100"/>
    <x v="1298"/>
    <x v="5"/>
  </r>
  <r>
    <x v="1320"/>
    <x v="1171"/>
    <s v="Color"/>
    <x v="3"/>
    <x v="0"/>
    <x v="0"/>
    <x v="7"/>
    <s v="Jason Alexander"/>
    <s v="Bobby Farrelly"/>
    <n v="700"/>
    <x v="1240"/>
    <x v="36"/>
    <n v="0"/>
    <x v="30"/>
    <n v="109"/>
    <n v="114"/>
    <x v="1299"/>
    <x v="87"/>
  </r>
  <r>
    <x v="1321"/>
    <x v="1152"/>
    <s v="Black and White"/>
    <x v="7"/>
    <x v="6"/>
    <x v="12"/>
    <x v="5"/>
    <s v="Wei Zhao"/>
    <s v="Stephen Chow"/>
    <n v="478"/>
    <x v="1241"/>
    <x v="0"/>
    <n v="0"/>
    <x v="17"/>
    <n v="246"/>
    <n v="85"/>
    <x v="1300"/>
    <x v="39"/>
  </r>
  <r>
    <x v="1322"/>
    <x v="1091"/>
    <s v="Color"/>
    <x v="5"/>
    <x v="0"/>
    <x v="0"/>
    <x v="5"/>
    <s v="Kathleen Freeman"/>
    <s v="Andrew Adamson"/>
    <n v="145"/>
    <x v="1242"/>
    <x v="43"/>
    <n v="0"/>
    <x v="20"/>
    <n v="212"/>
    <n v="90"/>
    <x v="1301"/>
    <x v="121"/>
  </r>
  <r>
    <x v="1323"/>
    <x v="1172"/>
    <s v="Color"/>
    <x v="3"/>
    <x v="0"/>
    <x v="0"/>
    <x v="7"/>
    <s v="Hugh Jackman"/>
    <s v="Tony Goldwyn"/>
    <n v="20000"/>
    <x v="1243"/>
    <x v="232"/>
    <n v="0"/>
    <x v="26"/>
    <n v="92"/>
    <n v="97"/>
    <x v="1302"/>
    <x v="108"/>
  </r>
  <r>
    <x v="1324"/>
    <x v="1173"/>
    <s v="Color"/>
    <x v="1"/>
    <x v="0"/>
    <x v="0"/>
    <x v="7"/>
    <s v="Melissa Sagemiller"/>
    <s v="Stephen Carpenter"/>
    <n v="159"/>
    <x v="1244"/>
    <x v="125"/>
    <n v="231"/>
    <x v="55"/>
    <n v="64"/>
    <n v="84"/>
    <x v="1303"/>
    <x v="58"/>
  </r>
  <r>
    <x v="1325"/>
    <x v="1174"/>
    <s v="Color"/>
    <x v="5"/>
    <x v="2"/>
    <x v="2"/>
    <x v="5"/>
    <s v="Bunta Sugawara"/>
    <s v="Hayao Miyazaki"/>
    <n v="17"/>
    <x v="1245"/>
    <x v="207"/>
    <n v="28000"/>
    <x v="5"/>
    <n v="246"/>
    <n v="125"/>
    <x v="1304"/>
    <x v="93"/>
  </r>
  <r>
    <x v="1326"/>
    <x v="1175"/>
    <s v="Color"/>
    <x v="7"/>
    <x v="0"/>
    <x v="1"/>
    <x v="6"/>
    <s v="Brad Pitt"/>
    <s v="Tony Scott"/>
    <n v="11000"/>
    <x v="1246"/>
    <x v="84"/>
    <n v="0"/>
    <x v="11"/>
    <n v="142"/>
    <n v="114"/>
    <x v="1305"/>
    <x v="168"/>
  </r>
  <r>
    <x v="1327"/>
    <x v="1074"/>
    <s v="Color"/>
    <x v="7"/>
    <x v="0"/>
    <x v="0"/>
    <x v="5"/>
    <s v="Alexa PenaVega"/>
    <s v="Robert Rodriguez"/>
    <n v="2000"/>
    <x v="1247"/>
    <x v="0"/>
    <n v="0"/>
    <x v="39"/>
    <n v="122"/>
    <n v="88"/>
    <x v="1306"/>
    <x v="64"/>
  </r>
  <r>
    <x v="1328"/>
    <x v="1138"/>
    <s v="Color"/>
    <x v="3"/>
    <x v="0"/>
    <x v="0"/>
    <x v="7"/>
    <s v="Marc Blucas"/>
    <s v="Michael Tollin"/>
    <n v="973"/>
    <x v="1248"/>
    <x v="73"/>
    <n v="476"/>
    <x v="43"/>
    <n v="50"/>
    <n v="108"/>
    <x v="1307"/>
    <x v="63"/>
  </r>
  <r>
    <x v="1329"/>
    <x v="1136"/>
    <s v="Color"/>
    <x v="3"/>
    <x v="0"/>
    <x v="0"/>
    <x v="6"/>
    <s v="Geoffrey Arend"/>
    <s v="Jay Chandrasekhar"/>
    <n v="816"/>
    <x v="1249"/>
    <x v="274"/>
    <n v="0"/>
    <x v="10"/>
    <n v="100"/>
    <n v="100"/>
    <x v="1308"/>
    <x v="36"/>
  </r>
  <r>
    <x v="1330"/>
    <x v="1142"/>
    <s v="Color"/>
    <x v="1"/>
    <x v="0"/>
    <x v="0"/>
    <x v="7"/>
    <s v="Keanu Reeves"/>
    <s v="Pat O'Connor"/>
    <n v="18000"/>
    <x v="1250"/>
    <x v="12"/>
    <n v="8000"/>
    <x v="12"/>
    <n v="94"/>
    <n v="119"/>
    <x v="1309"/>
    <x v="87"/>
  </r>
  <r>
    <x v="1331"/>
    <x v="1176"/>
    <s v="Color"/>
    <x v="7"/>
    <x v="0"/>
    <x v="0"/>
    <x v="6"/>
    <s v="Hugh Jackman"/>
    <s v="Dominic Sena"/>
    <n v="20000"/>
    <x v="1251"/>
    <x v="234"/>
    <n v="0"/>
    <x v="31"/>
    <n v="166"/>
    <n v="99"/>
    <x v="1310"/>
    <x v="133"/>
  </r>
  <r>
    <x v="1332"/>
    <x v="1177"/>
    <s v="Color"/>
    <x v="7"/>
    <x v="0"/>
    <x v="0"/>
    <x v="7"/>
    <s v="Tom Skerritt"/>
    <s v="Steve Miner"/>
    <n v="1000"/>
    <x v="1252"/>
    <x v="60"/>
    <n v="474"/>
    <x v="33"/>
    <n v="31"/>
    <n v="110"/>
    <x v="1311"/>
    <x v="132"/>
  </r>
  <r>
    <x v="1333"/>
    <x v="1178"/>
    <s v="Color"/>
    <x v="3"/>
    <x v="0"/>
    <x v="0"/>
    <x v="7"/>
    <s v="Louis Lombardi"/>
    <s v="Luke Greenfield"/>
    <n v="436"/>
    <x v="1253"/>
    <x v="53"/>
    <n v="1000"/>
    <x v="0"/>
    <n v="75"/>
    <n v="84"/>
    <x v="1312"/>
    <x v="82"/>
  </r>
  <r>
    <x v="1334"/>
    <x v="1179"/>
    <s v="Black and White"/>
    <x v="1"/>
    <x v="0"/>
    <x v="0"/>
    <x v="6"/>
    <s v="Ryan Gosling"/>
    <s v="Henry Bean"/>
    <n v="33000"/>
    <x v="1254"/>
    <x v="104"/>
    <n v="0"/>
    <x v="23"/>
    <n v="84"/>
    <n v="98"/>
    <x v="1313"/>
    <x v="5"/>
  </r>
  <r>
    <x v="1335"/>
    <x v="1163"/>
    <s v="Color"/>
    <x v="3"/>
    <x v="0"/>
    <x v="0"/>
    <x v="6"/>
    <s v="Julie Benz"/>
    <s v="Gary Hardwick"/>
    <n v="3000"/>
    <x v="1255"/>
    <x v="4"/>
    <n v="478"/>
    <x v="2"/>
    <n v="52"/>
    <n v="106"/>
    <x v="1314"/>
    <x v="1"/>
  </r>
  <r>
    <x v="1336"/>
    <x v="1180"/>
    <s v="Color"/>
    <x v="3"/>
    <x v="0"/>
    <x v="0"/>
    <x v="7"/>
    <s v="Woody Allen"/>
    <s v="Woody Allen"/>
    <n v="11000"/>
    <x v="1256"/>
    <x v="44"/>
    <n v="826"/>
    <x v="13"/>
    <n v="116"/>
    <n v="103"/>
    <x v="1315"/>
    <x v="56"/>
  </r>
  <r>
    <x v="1337"/>
    <x v="1145"/>
    <s v="Color"/>
    <x v="7"/>
    <x v="0"/>
    <x v="0"/>
    <x v="7"/>
    <s v="Paul Walker"/>
    <s v="Rob Cohen"/>
    <n v="23000"/>
    <x v="1257"/>
    <x v="178"/>
    <n v="14000"/>
    <x v="12"/>
    <n v="187"/>
    <n v="106"/>
    <x v="1316"/>
    <x v="132"/>
  </r>
  <r>
    <x v="1338"/>
    <x v="1181"/>
    <s v="Color"/>
    <x v="8"/>
    <x v="0"/>
    <x v="0"/>
    <x v="6"/>
    <s v="Brendan Fehr"/>
    <s v="J.S. Cardone"/>
    <n v="847"/>
    <x v="931"/>
    <x v="42"/>
    <n v="327"/>
    <x v="46"/>
    <n v="56"/>
    <n v="90"/>
    <x v="1317"/>
    <x v="18"/>
  </r>
  <r>
    <x v="1339"/>
    <x v="1182"/>
    <s v="Color"/>
    <x v="0"/>
    <x v="0"/>
    <x v="0"/>
    <x v="7"/>
    <s v="Chris Noth"/>
    <s v="Daniel Sackheim"/>
    <n v="962"/>
    <x v="1258"/>
    <x v="125"/>
    <n v="804"/>
    <x v="42"/>
    <n v="95"/>
    <n v="106"/>
    <x v="1318"/>
    <x v="88"/>
  </r>
  <r>
    <x v="1340"/>
    <x v="1183"/>
    <s v="Color"/>
    <x v="3"/>
    <x v="0"/>
    <x v="0"/>
    <x v="6"/>
    <s v="Lynn Cohen"/>
    <s v="Frank Whaley"/>
    <n v="474"/>
    <x v="1259"/>
    <x v="275"/>
    <n v="47"/>
    <x v="39"/>
    <n v="9"/>
    <n v="96"/>
    <x v="1319"/>
    <x v="5"/>
  </r>
  <r>
    <x v="1341"/>
    <x v="1184"/>
    <s v="Color"/>
    <x v="7"/>
    <x v="0"/>
    <x v="0"/>
    <x v="6"/>
    <s v="Clifton Collins Jr."/>
    <s v="Rod Lurie"/>
    <n v="968"/>
    <x v="1260"/>
    <x v="76"/>
    <n v="0"/>
    <x v="9"/>
    <n v="110"/>
    <n v="131"/>
    <x v="1320"/>
    <x v="121"/>
  </r>
  <r>
    <x v="1342"/>
    <x v="1166"/>
    <s v="Color"/>
    <x v="7"/>
    <x v="14"/>
    <x v="25"/>
    <x v="6"/>
    <s v="Sarunyu Wongkrachang"/>
    <s v="Chatrichalerm Yukol"/>
    <n v="7"/>
    <x v="1261"/>
    <x v="46"/>
    <n v="124"/>
    <x v="21"/>
    <n v="31"/>
    <n v="300"/>
    <x v="1321"/>
    <x v="227"/>
  </r>
  <r>
    <x v="1343"/>
    <x v="1185"/>
    <s v="Color"/>
    <x v="7"/>
    <x v="0"/>
    <x v="11"/>
    <x v="7"/>
    <s v="Christopher Lee"/>
    <s v="Peter Jackson"/>
    <n v="16000"/>
    <x v="1262"/>
    <x v="0"/>
    <n v="21000"/>
    <x v="37"/>
    <n v="297"/>
    <n v="171"/>
    <x v="1322"/>
    <x v="180"/>
  </r>
  <r>
    <x v="1344"/>
    <x v="1186"/>
    <s v="Black and White"/>
    <x v="3"/>
    <x v="0"/>
    <x v="0"/>
    <x v="5"/>
    <s v="Fay Masterson"/>
    <s v="Larry Blamire"/>
    <n v="126"/>
    <x v="1263"/>
    <x v="213"/>
    <n v="0"/>
    <x v="11"/>
    <n v="88"/>
    <n v="90"/>
    <x v="1323"/>
    <x v="200"/>
  </r>
  <r>
    <x v="1345"/>
    <x v="1187"/>
    <s v="Color"/>
    <x v="1"/>
    <x v="0"/>
    <x v="0"/>
    <x v="5"/>
    <s v="Martin Landau"/>
    <s v="Frank Darabont"/>
    <n v="940"/>
    <x v="1264"/>
    <x v="0"/>
    <n v="0"/>
    <x v="9"/>
    <n v="128"/>
    <n v="152"/>
    <x v="1324"/>
    <x v="148"/>
  </r>
  <r>
    <x v="1346"/>
    <x v="1188"/>
    <s v="Color"/>
    <x v="5"/>
    <x v="0"/>
    <x v="0"/>
    <x v="6"/>
    <s v="J.K. Simmons"/>
    <s v="Gore Verbinski"/>
    <n v="24000"/>
    <x v="1265"/>
    <x v="276"/>
    <n v="2000"/>
    <x v="26"/>
    <n v="125"/>
    <n v="123"/>
    <x v="1325"/>
    <x v="63"/>
  </r>
  <r>
    <x v="1347"/>
    <x v="1189"/>
    <s v="Color"/>
    <x v="7"/>
    <x v="0"/>
    <x v="0"/>
    <x v="7"/>
    <s v="Dwayne Johnson"/>
    <s v="Stephen Sommers"/>
    <n v="12000"/>
    <x v="1266"/>
    <x v="148"/>
    <n v="0"/>
    <x v="2"/>
    <n v="202"/>
    <n v="130"/>
    <x v="1326"/>
    <x v="151"/>
  </r>
  <r>
    <x v="1348"/>
    <x v="1112"/>
    <s v="Color"/>
    <x v="7"/>
    <x v="0"/>
    <x v="1"/>
    <x v="7"/>
    <s v="Catherine Deneuve"/>
    <s v="Peter Hyams"/>
    <n v="964"/>
    <x v="37"/>
    <x v="0"/>
    <n v="299"/>
    <x v="36"/>
    <n v="107"/>
    <n v="104"/>
    <x v="1327"/>
    <x v="87"/>
  </r>
  <r>
    <x v="1349"/>
    <x v="1190"/>
    <s v="Color"/>
    <x v="7"/>
    <x v="0"/>
    <x v="0"/>
    <x v="7"/>
    <s v="Jason Statham"/>
    <s v="James Wong"/>
    <n v="26000"/>
    <x v="1267"/>
    <x v="93"/>
    <n v="0"/>
    <x v="30"/>
    <n v="98"/>
    <n v="85"/>
    <x v="1328"/>
    <x v="228"/>
  </r>
  <r>
    <x v="1350"/>
    <x v="1167"/>
    <s v="Color"/>
    <x v="5"/>
    <x v="0"/>
    <x v="0"/>
    <x v="5"/>
    <s v="Anne Hathaway"/>
    <s v="Mitch Davis"/>
    <n v="11000"/>
    <x v="1268"/>
    <x v="12"/>
    <n v="650"/>
    <x v="31"/>
    <n v="27"/>
    <n v="113"/>
    <x v="1329"/>
    <x v="41"/>
  </r>
  <r>
    <x v="1351"/>
    <x v="1150"/>
    <s v="Color"/>
    <x v="12"/>
    <x v="0"/>
    <x v="0"/>
    <x v="7"/>
    <s v="Fionnula Flanagan"/>
    <s v="Alejandro AmenÃ¡bar"/>
    <n v="482"/>
    <x v="1269"/>
    <x v="277"/>
    <n v="20000"/>
    <x v="16"/>
    <n v="239"/>
    <n v="101"/>
    <x v="1330"/>
    <x v="29"/>
  </r>
  <r>
    <x v="1352"/>
    <x v="1191"/>
    <s v="Color"/>
    <x v="0"/>
    <x v="0"/>
    <x v="0"/>
    <x v="6"/>
    <s v="Costas Mandylor"/>
    <s v="Sean Penn"/>
    <n v="723"/>
    <x v="1270"/>
    <x v="0"/>
    <n v="0"/>
    <x v="13"/>
    <n v="150"/>
    <n v="124"/>
    <x v="1331"/>
    <x v="136"/>
  </r>
  <r>
    <x v="1353"/>
    <x v="1192"/>
    <s v="Color"/>
    <x v="3"/>
    <x v="0"/>
    <x v="0"/>
    <x v="4"/>
    <s v="Anne Hathaway"/>
    <s v="Garry Marshall"/>
    <n v="11000"/>
    <x v="1271"/>
    <x v="0"/>
    <n v="0"/>
    <x v="24"/>
    <n v="108"/>
    <n v="111"/>
    <x v="1332"/>
    <x v="178"/>
  </r>
  <r>
    <x v="1354"/>
    <x v="1166"/>
    <s v="Color"/>
    <x v="3"/>
    <x v="0"/>
    <x v="0"/>
    <x v="6"/>
    <s v="Bill Murray"/>
    <s v="Wes Anderson"/>
    <n v="13000"/>
    <x v="1272"/>
    <x v="0"/>
    <n v="0"/>
    <x v="16"/>
    <n v="220"/>
    <n v="110"/>
    <x v="1333"/>
    <x v="78"/>
  </r>
  <r>
    <x v="1355"/>
    <x v="1193"/>
    <s v="Color"/>
    <x v="0"/>
    <x v="0"/>
    <x v="0"/>
    <x v="6"/>
    <s v="Robert De Niro"/>
    <s v="Frank Oz"/>
    <n v="22000"/>
    <x v="1273"/>
    <x v="0"/>
    <n v="0"/>
    <x v="13"/>
    <n v="141"/>
    <n v="124"/>
    <x v="1334"/>
    <x v="154"/>
  </r>
  <r>
    <x v="1356"/>
    <x v="1075"/>
    <s v="Color"/>
    <x v="1"/>
    <x v="0"/>
    <x v="0"/>
    <x v="6"/>
    <s v="Kevin Spacey"/>
    <s v="Lasse HallstrÃ¶m"/>
    <n v="18000"/>
    <x v="1274"/>
    <x v="152"/>
    <n v="0"/>
    <x v="13"/>
    <n v="119"/>
    <n v="111"/>
    <x v="1335"/>
    <x v="64"/>
  </r>
  <r>
    <x v="1357"/>
    <x v="1107"/>
    <s v="Color"/>
    <x v="1"/>
    <x v="0"/>
    <x v="0"/>
    <x v="6"/>
    <s v="Daniel Radcliffe"/>
    <s v="John Boorman"/>
    <n v="11000"/>
    <x v="1275"/>
    <x v="278"/>
    <n v="813"/>
    <x v="26"/>
    <n v="104"/>
    <n v="109"/>
    <x v="1336"/>
    <x v="69"/>
  </r>
  <r>
    <x v="1358"/>
    <x v="1145"/>
    <s v="Color"/>
    <x v="3"/>
    <x v="0"/>
    <x v="0"/>
    <x v="6"/>
    <s v="Angell Conwell"/>
    <s v="DJ Pooh"/>
    <n v="522"/>
    <x v="1276"/>
    <x v="242"/>
    <n v="842"/>
    <x v="40"/>
    <n v="27"/>
    <n v="93"/>
    <x v="1337"/>
    <x v="16"/>
  </r>
  <r>
    <x v="1359"/>
    <x v="1068"/>
    <s v="Color"/>
    <x v="3"/>
    <x v="0"/>
    <x v="1"/>
    <x v="7"/>
    <s v="Matthew McConaughey"/>
    <s v="Adam Shankman"/>
    <n v="11000"/>
    <x v="1277"/>
    <x v="279"/>
    <n v="0"/>
    <x v="33"/>
    <n v="108"/>
    <n v="103"/>
    <x v="1338"/>
    <x v="64"/>
  </r>
  <r>
    <x v="1360"/>
    <x v="1194"/>
    <s v="Color"/>
    <x v="8"/>
    <x v="0"/>
    <x v="0"/>
    <x v="6"/>
    <s v="Shannon Elizabeth"/>
    <s v="Steve Beck"/>
    <n v="1000"/>
    <x v="540"/>
    <x v="82"/>
    <n v="0"/>
    <x v="25"/>
    <n v="149"/>
    <n v="91"/>
    <x v="1339"/>
    <x v="33"/>
  </r>
  <r>
    <x v="1361"/>
    <x v="1176"/>
    <s v="Color"/>
    <x v="1"/>
    <x v="0"/>
    <x v="0"/>
    <x v="6"/>
    <s v="Matthew McConaughey"/>
    <s v="Jill Sprecher"/>
    <n v="11000"/>
    <x v="1278"/>
    <x v="6"/>
    <n v="430"/>
    <x v="10"/>
    <n v="79"/>
    <n v="104"/>
    <x v="1340"/>
    <x v="89"/>
  </r>
  <r>
    <x v="1362"/>
    <x v="1126"/>
    <s v="Color"/>
    <x v="3"/>
    <x v="0"/>
    <x v="0"/>
    <x v="6"/>
    <s v="Shannon Elizabeth"/>
    <s v="Gregory Poirier"/>
    <n v="1000"/>
    <x v="1279"/>
    <x v="55"/>
    <n v="449"/>
    <x v="46"/>
    <n v="75"/>
    <n v="95"/>
    <x v="1341"/>
    <x v="31"/>
  </r>
  <r>
    <x v="1363"/>
    <x v="1169"/>
    <s v="Color"/>
    <x v="3"/>
    <x v="0"/>
    <x v="26"/>
    <x v="6"/>
    <s v="Del Zamora"/>
    <s v="Peter Chelsom"/>
    <n v="752"/>
    <x v="1280"/>
    <x v="42"/>
    <n v="53"/>
    <x v="57"/>
    <n v="62"/>
    <n v="104"/>
    <x v="1342"/>
    <x v="152"/>
  </r>
  <r>
    <x v="1364"/>
    <x v="1195"/>
    <s v="Color"/>
    <x v="0"/>
    <x v="0"/>
    <x v="0"/>
    <x v="6"/>
    <s v="Denzel Washington"/>
    <s v="Antoine Fuqua"/>
    <n v="18000"/>
    <x v="1281"/>
    <x v="227"/>
    <n v="0"/>
    <x v="3"/>
    <n v="109"/>
    <n v="122"/>
    <x v="1343"/>
    <x v="136"/>
  </r>
  <r>
    <x v="1365"/>
    <x v="1196"/>
    <s v="Color"/>
    <x v="3"/>
    <x v="0"/>
    <x v="0"/>
    <x v="6"/>
    <s v="Mo'Nique"/>
    <s v="Mark Brown"/>
    <n v="939"/>
    <x v="1282"/>
    <x v="12"/>
    <n v="593"/>
    <x v="26"/>
    <n v="40"/>
    <n v="90"/>
    <x v="1344"/>
    <x v="1"/>
  </r>
  <r>
    <x v="1366"/>
    <x v="1197"/>
    <s v="Color"/>
    <x v="8"/>
    <x v="0"/>
    <x v="0"/>
    <x v="6"/>
    <s v="Marley Shelton"/>
    <s v="Jamie Blanks"/>
    <n v="690"/>
    <x v="1283"/>
    <x v="115"/>
    <n v="0"/>
    <x v="36"/>
    <n v="120"/>
    <n v="96"/>
    <x v="1345"/>
    <x v="39"/>
  </r>
  <r>
    <x v="1367"/>
    <x v="1181"/>
    <s v="Color"/>
    <x v="12"/>
    <x v="0"/>
    <x v="0"/>
    <x v="6"/>
    <s v="Tom Cruise"/>
    <s v="Cameron Crowe"/>
    <n v="10000"/>
    <x v="1284"/>
    <x v="185"/>
    <n v="0"/>
    <x v="9"/>
    <n v="153"/>
    <n v="141"/>
    <x v="1346"/>
    <x v="154"/>
  </r>
  <r>
    <x v="1368"/>
    <x v="1197"/>
    <s v="Color"/>
    <x v="7"/>
    <x v="4"/>
    <x v="5"/>
    <x v="6"/>
    <s v="Carole Bouquet"/>
    <s v="GÃ©rard Krawczyk"/>
    <n v="235"/>
    <x v="1285"/>
    <x v="12"/>
    <n v="0"/>
    <x v="21"/>
    <n v="40"/>
    <n v="94"/>
    <x v="1347"/>
    <x v="229"/>
  </r>
  <r>
    <x v="1369"/>
    <x v="1198"/>
    <s v="Color"/>
    <x v="3"/>
    <x v="0"/>
    <x v="0"/>
    <x v="7"/>
    <s v="Bernie Mac"/>
    <s v="Sam Weisman"/>
    <n v="1000"/>
    <x v="1286"/>
    <x v="170"/>
    <n v="304"/>
    <x v="25"/>
    <n v="64"/>
    <n v="94"/>
    <x v="1348"/>
    <x v="136"/>
  </r>
  <r>
    <x v="1370"/>
    <x v="1199"/>
    <s v="Color"/>
    <x v="10"/>
    <x v="0"/>
    <x v="5"/>
    <x v="4"/>
    <s v="Jacques Perrin"/>
    <s v="Jacques Perrin"/>
    <n v="63"/>
    <x v="1287"/>
    <x v="131"/>
    <n v="1000"/>
    <x v="19"/>
    <n v="100"/>
    <n v="81"/>
    <x v="1349"/>
    <x v="176"/>
  </r>
  <r>
    <x v="1371"/>
    <x v="1200"/>
    <s v="Color"/>
    <x v="5"/>
    <x v="5"/>
    <x v="18"/>
    <x v="6"/>
    <s v="Maribel VerdÃº"/>
    <s v="Alfonso CuarÃ³n"/>
    <n v="269"/>
    <x v="1288"/>
    <x v="0"/>
    <n v="0"/>
    <x v="3"/>
    <n v="173"/>
    <n v="106"/>
    <x v="1350"/>
    <x v="6"/>
  </r>
  <r>
    <x v="1372"/>
    <x v="1171"/>
    <s v="Color"/>
    <x v="3"/>
    <x v="0"/>
    <x v="1"/>
    <x v="7"/>
    <s v="Milla Jovovich"/>
    <s v="Ben Stiller"/>
    <n v="14000"/>
    <x v="1289"/>
    <x v="0"/>
    <n v="0"/>
    <x v="21"/>
    <n v="135"/>
    <n v="90"/>
    <x v="1351"/>
    <x v="74"/>
  </r>
  <r>
    <x v="1373"/>
    <x v="1201"/>
    <s v="Color"/>
    <x v="1"/>
    <x v="0"/>
    <x v="0"/>
    <x v="6"/>
    <s v="Philip Seymour Hoffman"/>
    <s v="Spike Lee"/>
    <n v="22000"/>
    <x v="1290"/>
    <x v="0"/>
    <n v="0"/>
    <x v="3"/>
    <n v="202"/>
    <n v="108"/>
    <x v="1352"/>
    <x v="24"/>
  </r>
  <r>
    <x v="1374"/>
    <x v="1202"/>
    <s v="Color"/>
    <x v="1"/>
    <x v="0"/>
    <x v="3"/>
    <x v="6"/>
    <s v="Noah Huntley"/>
    <s v="Danny Boyle"/>
    <n v="133"/>
    <x v="1291"/>
    <x v="0"/>
    <n v="11000"/>
    <x v="16"/>
    <n v="224"/>
    <n v="113"/>
    <x v="1353"/>
    <x v="11"/>
  </r>
  <r>
    <x v="1375"/>
    <x v="1203"/>
    <s v="Color"/>
    <x v="3"/>
    <x v="0"/>
    <x v="0"/>
    <x v="6"/>
    <s v="Emmanuelle Vaugier"/>
    <s v="Michael Lehmann"/>
    <n v="1000"/>
    <x v="1292"/>
    <x v="126"/>
    <n v="2000"/>
    <x v="49"/>
    <n v="140"/>
    <n v="96"/>
    <x v="1354"/>
    <x v="29"/>
  </r>
  <r>
    <x v="1376"/>
    <x v="1204"/>
    <s v="Color"/>
    <x v="1"/>
    <x v="0"/>
    <x v="0"/>
    <x v="6"/>
    <s v="Mekhi Phifer"/>
    <s v="Curtis Hanson"/>
    <n v="1000"/>
    <x v="146"/>
    <x v="161"/>
    <n v="0"/>
    <x v="11"/>
    <n v="119"/>
    <n v="110"/>
    <x v="1355"/>
    <x v="230"/>
  </r>
  <r>
    <x v="1377"/>
    <x v="1205"/>
    <s v="Color"/>
    <x v="3"/>
    <x v="4"/>
    <x v="5"/>
    <x v="6"/>
    <s v="Catherine Deneuve"/>
    <s v="FranÃ§ois Ozon"/>
    <n v="963"/>
    <x v="1293"/>
    <x v="280"/>
    <n v="0"/>
    <x v="10"/>
    <n v="128"/>
    <n v="111"/>
    <x v="1356"/>
    <x v="11"/>
  </r>
  <r>
    <x v="1378"/>
    <x v="1206"/>
    <s v="Color"/>
    <x v="1"/>
    <x v="0"/>
    <x v="0"/>
    <x v="5"/>
    <s v="Lauren German"/>
    <s v="Adam Shankman"/>
    <n v="683"/>
    <x v="1294"/>
    <x v="279"/>
    <n v="19000"/>
    <x v="28"/>
    <n v="80"/>
    <n v="101"/>
    <x v="1357"/>
    <x v="31"/>
  </r>
  <r>
    <x v="1379"/>
    <x v="1207"/>
    <s v="Color"/>
    <x v="1"/>
    <x v="0"/>
    <x v="0"/>
    <x v="7"/>
    <s v="Charlie Hunnam"/>
    <s v="Stephen Gaghan"/>
    <n v="16000"/>
    <x v="1295"/>
    <x v="85"/>
    <n v="261"/>
    <x v="43"/>
    <n v="72"/>
    <n v="99"/>
    <x v="1358"/>
    <x v="43"/>
  </r>
  <r>
    <x v="1380"/>
    <x v="1208"/>
    <s v="Color"/>
    <x v="3"/>
    <x v="0"/>
    <x v="3"/>
    <x v="7"/>
    <s v="Sharon Small"/>
    <s v="Chris Weitz"/>
    <n v="66"/>
    <x v="695"/>
    <x v="267"/>
    <n v="0"/>
    <x v="10"/>
    <n v="158"/>
    <n v="101"/>
    <x v="1359"/>
    <x v="88"/>
  </r>
  <r>
    <x v="1381"/>
    <x v="1209"/>
    <s v="Color"/>
    <x v="3"/>
    <x v="0"/>
    <x v="0"/>
    <x v="6"/>
    <s v="Hope Davis"/>
    <s v="Alexander Payne"/>
    <n v="442"/>
    <x v="1296"/>
    <x v="236"/>
    <n v="0"/>
    <x v="23"/>
    <n v="217"/>
    <n v="125"/>
    <x v="1360"/>
    <x v="88"/>
  </r>
  <r>
    <x v="1382"/>
    <x v="1210"/>
    <s v="Color"/>
    <x v="3"/>
    <x v="0"/>
    <x v="0"/>
    <x v="6"/>
    <s v="Nicolas Cage"/>
    <s v="Spike Jonze"/>
    <n v="12000"/>
    <x v="1297"/>
    <x v="0"/>
    <n v="0"/>
    <x v="3"/>
    <n v="241"/>
    <n v="81"/>
    <x v="1361"/>
    <x v="93"/>
  </r>
  <r>
    <x v="1383"/>
    <x v="1211"/>
    <s v="Color"/>
    <x v="7"/>
    <x v="0"/>
    <x v="0"/>
    <x v="6"/>
    <s v="Mike Epps"/>
    <s v="Kevin Bray"/>
    <n v="706"/>
    <x v="25"/>
    <x v="4"/>
    <n v="530"/>
    <x v="32"/>
    <n v="40"/>
    <n v="95"/>
    <x v="1362"/>
    <x v="58"/>
  </r>
  <r>
    <x v="1384"/>
    <x v="1212"/>
    <s v="Color"/>
    <x v="1"/>
    <x v="0"/>
    <x v="3"/>
    <x v="6"/>
    <s v="Lesley Manville"/>
    <s v="Mike Leigh"/>
    <n v="149"/>
    <x v="1298"/>
    <x v="90"/>
    <n v="484"/>
    <x v="16"/>
    <n v="81"/>
    <n v="121"/>
    <x v="1363"/>
    <x v="35"/>
  </r>
  <r>
    <x v="1385"/>
    <x v="1213"/>
    <s v="Color"/>
    <x v="6"/>
    <x v="0"/>
    <x v="5"/>
    <x v="2"/>
    <s v="Sebastian Koch"/>
    <s v="Costa-Gavras"/>
    <n v="380"/>
    <x v="1299"/>
    <x v="194"/>
    <n v="0"/>
    <x v="17"/>
    <n v="69"/>
    <n v="132"/>
    <x v="1364"/>
    <x v="212"/>
  </r>
  <r>
    <x v="1386"/>
    <x v="1214"/>
    <s v="Color"/>
    <x v="3"/>
    <x v="0"/>
    <x v="0"/>
    <x v="6"/>
    <s v="Robert De Niro"/>
    <s v="Harold Ramis"/>
    <n v="22000"/>
    <x v="1300"/>
    <x v="44"/>
    <n v="846"/>
    <x v="30"/>
    <n v="105"/>
    <n v="96"/>
    <x v="1365"/>
    <x v="121"/>
  </r>
  <r>
    <x v="1387"/>
    <x v="1215"/>
    <s v="Color"/>
    <x v="6"/>
    <x v="0"/>
    <x v="0"/>
    <x v="7"/>
    <s v="Denzel Washington"/>
    <s v="Denzel Washington"/>
    <n v="18000"/>
    <x v="1301"/>
    <x v="173"/>
    <n v="0"/>
    <x v="17"/>
    <n v="121"/>
    <n v="117"/>
    <x v="1366"/>
    <x v="115"/>
  </r>
  <r>
    <x v="1388"/>
    <x v="1216"/>
    <s v="Color"/>
    <x v="7"/>
    <x v="0"/>
    <x v="0"/>
    <x v="7"/>
    <s v="Verne Troyer"/>
    <s v="Jay Roach"/>
    <n v="645"/>
    <x v="263"/>
    <x v="49"/>
    <n v="0"/>
    <x v="24"/>
    <n v="194"/>
    <n v="94"/>
    <x v="1367"/>
    <x v="113"/>
  </r>
  <r>
    <x v="1389"/>
    <x v="1217"/>
    <s v="Color"/>
    <x v="6"/>
    <x v="0"/>
    <x v="0"/>
    <x v="6"/>
    <s v="Ed Begley Jr."/>
    <s v="Paul Schrader"/>
    <n v="783"/>
    <x v="1098"/>
    <x v="135"/>
    <n v="357"/>
    <x v="21"/>
    <n v="97"/>
    <n v="105"/>
    <x v="1368"/>
    <x v="41"/>
  </r>
  <r>
    <x v="1390"/>
    <x v="1218"/>
    <s v="Color"/>
    <x v="7"/>
    <x v="0"/>
    <x v="0"/>
    <x v="7"/>
    <s v="Anthony Hopkins"/>
    <s v="Joel Schumacher"/>
    <n v="12000"/>
    <x v="1302"/>
    <x v="25"/>
    <n v="792"/>
    <x v="49"/>
    <n v="128"/>
    <n v="116"/>
    <x v="1369"/>
    <x v="123"/>
  </r>
  <r>
    <x v="1391"/>
    <x v="1219"/>
    <s v="Color"/>
    <x v="7"/>
    <x v="0"/>
    <x v="0"/>
    <x v="6"/>
    <s v="Talisa Soto"/>
    <s v="Wych Kaosayananda"/>
    <n v="349"/>
    <x v="1303"/>
    <x v="45"/>
    <n v="391"/>
    <x v="50"/>
    <n v="92"/>
    <n v="91"/>
    <x v="1370"/>
    <x v="123"/>
  </r>
  <r>
    <x v="1392"/>
    <x v="1220"/>
    <s v="Color"/>
    <x v="3"/>
    <x v="0"/>
    <x v="0"/>
    <x v="7"/>
    <s v="Sean Patrick Thomas"/>
    <s v="Tim Story"/>
    <n v="656"/>
    <x v="1304"/>
    <x v="281"/>
    <n v="770"/>
    <x v="2"/>
    <n v="91"/>
    <n v="102"/>
    <x v="1371"/>
    <x v="38"/>
  </r>
  <r>
    <x v="1393"/>
    <x v="1202"/>
    <s v="Color"/>
    <x v="3"/>
    <x v="0"/>
    <x v="3"/>
    <x v="7"/>
    <s v="Archie Panjabi"/>
    <s v="Gurinder Chadha"/>
    <n v="883"/>
    <x v="1305"/>
    <x v="222"/>
    <n v="0"/>
    <x v="12"/>
    <n v="161"/>
    <n v="112"/>
    <x v="1372"/>
    <x v="231"/>
  </r>
  <r>
    <x v="1394"/>
    <x v="1221"/>
    <s v="Color"/>
    <x v="0"/>
    <x v="0"/>
    <x v="0"/>
    <x v="6"/>
    <s v="Parry Shen"/>
    <s v="Justin Lin"/>
    <n v="94"/>
    <x v="1306"/>
    <x v="282"/>
    <n v="661"/>
    <x v="23"/>
    <n v="51"/>
    <n v="98"/>
    <x v="1373"/>
    <x v="156"/>
  </r>
  <r>
    <x v="1395"/>
    <x v="1222"/>
    <s v="Color"/>
    <x v="5"/>
    <x v="0"/>
    <x v="0"/>
    <x v="5"/>
    <s v="Frankie Muniz"/>
    <s v="Shawn Levy"/>
    <n v="934"/>
    <x v="1307"/>
    <x v="283"/>
    <n v="896"/>
    <x v="39"/>
    <n v="69"/>
    <n v="88"/>
    <x v="1374"/>
    <x v="24"/>
  </r>
  <r>
    <x v="1396"/>
    <x v="1222"/>
    <s v="Color"/>
    <x v="3"/>
    <x v="0"/>
    <x v="0"/>
    <x v="7"/>
    <s v="Zooey Deschanel"/>
    <s v="Barry Sonnenfeld"/>
    <n v="11000"/>
    <x v="1308"/>
    <x v="128"/>
    <n v="892"/>
    <x v="31"/>
    <n v="87"/>
    <n v="74"/>
    <x v="1375"/>
    <x v="87"/>
  </r>
  <r>
    <x v="1397"/>
    <x v="1223"/>
    <s v="Color"/>
    <x v="7"/>
    <x v="0"/>
    <x v="0"/>
    <x v="6"/>
    <s v="Norman Reedus"/>
    <s v="Guillermo del Toro"/>
    <n v="12000"/>
    <x v="1309"/>
    <x v="0"/>
    <n v="0"/>
    <x v="12"/>
    <n v="224"/>
    <n v="117"/>
    <x v="1376"/>
    <x v="71"/>
  </r>
  <r>
    <x v="1398"/>
    <x v="1224"/>
    <s v="Color"/>
    <x v="7"/>
    <x v="0"/>
    <x v="0"/>
    <x v="6"/>
    <s v="Clint Eastwood"/>
    <s v="Clint Eastwood"/>
    <n v="16000"/>
    <x v="1310"/>
    <x v="70"/>
    <n v="705"/>
    <x v="34"/>
    <n v="146"/>
    <n v="110"/>
    <x v="1377"/>
    <x v="124"/>
  </r>
  <r>
    <x v="1399"/>
    <x v="1225"/>
    <s v="Color"/>
    <x v="1"/>
    <x v="0"/>
    <x v="3"/>
    <x v="6"/>
    <s v="James Nesbitt"/>
    <s v="Paul Greengrass"/>
    <n v="773"/>
    <x v="1311"/>
    <x v="74"/>
    <n v="0"/>
    <x v="3"/>
    <n v="92"/>
    <n v="107"/>
    <x v="1378"/>
    <x v="6"/>
  </r>
  <r>
    <x v="1400"/>
    <x v="1226"/>
    <s v="Color"/>
    <x v="1"/>
    <x v="0"/>
    <x v="0"/>
    <x v="6"/>
    <s v="Frances Fisher"/>
    <s v="Karen Moncrieff"/>
    <n v="638"/>
    <x v="1312"/>
    <x v="100"/>
    <n v="115"/>
    <x v="12"/>
    <n v="44"/>
    <n v="88"/>
    <x v="1379"/>
    <x v="73"/>
  </r>
  <r>
    <x v="1401"/>
    <x v="1227"/>
    <s v="Color"/>
    <x v="1"/>
    <x v="0"/>
    <x v="0"/>
    <x v="7"/>
    <s v="Faizon Love"/>
    <s v="John Stockwell"/>
    <n v="585"/>
    <x v="1313"/>
    <x v="264"/>
    <n v="0"/>
    <x v="49"/>
    <n v="69"/>
    <n v="104"/>
    <x v="1380"/>
    <x v="88"/>
  </r>
  <r>
    <x v="1402"/>
    <x v="1228"/>
    <s v="Color"/>
    <x v="3"/>
    <x v="0"/>
    <x v="0"/>
    <x v="6"/>
    <s v="Vivica A. Fox"/>
    <s v="Mort Nathan"/>
    <n v="890"/>
    <x v="1314"/>
    <x v="113"/>
    <n v="1000"/>
    <x v="43"/>
    <n v="63"/>
    <n v="97"/>
    <x v="1381"/>
    <x v="33"/>
  </r>
  <r>
    <x v="1403"/>
    <x v="1229"/>
    <s v="Black and White"/>
    <x v="0"/>
    <x v="0"/>
    <x v="1"/>
    <x v="6"/>
    <s v="Michael Moore"/>
    <s v="Michael Moore"/>
    <n v="909"/>
    <x v="1315"/>
    <x v="116"/>
    <n v="4000"/>
    <x v="19"/>
    <n v="215"/>
    <n v="120"/>
    <x v="1382"/>
    <x v="16"/>
  </r>
  <r>
    <x v="1404"/>
    <x v="1230"/>
    <s v="Color"/>
    <x v="3"/>
    <x v="0"/>
    <x v="0"/>
    <x v="7"/>
    <s v="Boris Kodjoe"/>
    <s v="Rick Famuyiwa"/>
    <n v="1000"/>
    <x v="1316"/>
    <x v="21"/>
    <n v="0"/>
    <x v="31"/>
    <n v="37"/>
    <n v="109"/>
    <x v="1383"/>
    <x v="11"/>
  </r>
  <r>
    <x v="1405"/>
    <x v="1231"/>
    <s v="Color"/>
    <x v="6"/>
    <x v="0"/>
    <x v="0"/>
    <x v="7"/>
    <s v="Leonardo DiCaprio"/>
    <s v="Steven Spielberg"/>
    <n v="29000"/>
    <x v="1317"/>
    <x v="40"/>
    <n v="15000"/>
    <x v="19"/>
    <n v="194"/>
    <n v="141"/>
    <x v="1384"/>
    <x v="149"/>
  </r>
  <r>
    <x v="1406"/>
    <x v="1232"/>
    <s v="Color"/>
    <x v="1"/>
    <x v="0"/>
    <x v="0"/>
    <x v="6"/>
    <s v="Sydney Pollack"/>
    <s v="Roger Michell"/>
    <n v="521"/>
    <x v="1318"/>
    <x v="196"/>
    <n v="0"/>
    <x v="31"/>
    <n v="167"/>
    <n v="91"/>
    <x v="1385"/>
    <x v="136"/>
  </r>
  <r>
    <x v="1407"/>
    <x v="1233"/>
    <s v="Black and White"/>
    <x v="3"/>
    <x v="0"/>
    <x v="0"/>
    <x v="7"/>
    <s v="Colm Feore"/>
    <s v="Rob Marshall"/>
    <n v="539"/>
    <x v="1319"/>
    <x v="284"/>
    <n v="0"/>
    <x v="23"/>
    <n v="223"/>
    <n v="113"/>
    <x v="1386"/>
    <x v="136"/>
  </r>
  <r>
    <x v="1408"/>
    <x v="1210"/>
    <s v="Color"/>
    <x v="0"/>
    <x v="0"/>
    <x v="0"/>
    <x v="6"/>
    <s v="Robert De Niro"/>
    <s v="Michael Caton-Jones"/>
    <n v="22000"/>
    <x v="1320"/>
    <x v="167"/>
    <n v="416"/>
    <x v="24"/>
    <n v="104"/>
    <n v="108"/>
    <x v="1387"/>
    <x v="121"/>
  </r>
  <r>
    <x v="1409"/>
    <x v="1234"/>
    <s v="Color"/>
    <x v="0"/>
    <x v="0"/>
    <x v="0"/>
    <x v="6"/>
    <s v="Kirk Fox"/>
    <s v="Matt Dillon"/>
    <n v="109"/>
    <x v="1321"/>
    <x v="0"/>
    <n v="204"/>
    <x v="44"/>
    <n v="38"/>
    <n v="116"/>
    <x v="1388"/>
    <x v="232"/>
  </r>
  <r>
    <x v="1410"/>
    <x v="1235"/>
    <s v="Color"/>
    <x v="0"/>
    <x v="9"/>
    <x v="16"/>
    <x v="6"/>
    <s v="Alice Braga"/>
    <s v="Fernando Meirelles"/>
    <n v="1000"/>
    <x v="1322"/>
    <x v="285"/>
    <n v="28000"/>
    <x v="14"/>
    <n v="214"/>
    <n v="135"/>
    <x v="1389"/>
    <x v="158"/>
  </r>
  <r>
    <x v="1411"/>
    <x v="1236"/>
    <s v="Color"/>
    <x v="0"/>
    <x v="0"/>
    <x v="0"/>
    <x v="6"/>
    <s v="Monica Calhoun"/>
    <s v="Neema Barnette"/>
    <n v="597"/>
    <x v="1323"/>
    <x v="104"/>
    <n v="86"/>
    <x v="46"/>
    <n v="11"/>
    <n v="91"/>
    <x v="1390"/>
    <x v="47"/>
  </r>
  <r>
    <x v="1412"/>
    <x v="1237"/>
    <s v="Color"/>
    <x v="7"/>
    <x v="0"/>
    <x v="0"/>
    <x v="5"/>
    <s v="Michael Biehn"/>
    <s v="Jonathan Frakes"/>
    <n v="2000"/>
    <x v="1324"/>
    <x v="189"/>
    <n v="874"/>
    <x v="33"/>
    <n v="69"/>
    <n v="94"/>
    <x v="1391"/>
    <x v="56"/>
  </r>
  <r>
    <x v="1413"/>
    <x v="1238"/>
    <s v="Color"/>
    <x v="7"/>
    <x v="0"/>
    <x v="0"/>
    <x v="6"/>
    <s v="Raymond Cruz"/>
    <s v="Andrew Davis"/>
    <n v="672"/>
    <x v="1325"/>
    <x v="149"/>
    <n v="941"/>
    <x v="25"/>
    <n v="135"/>
    <n v="108"/>
    <x v="1392"/>
    <x v="169"/>
  </r>
  <r>
    <x v="1414"/>
    <x v="1239"/>
    <s v="Color"/>
    <x v="3"/>
    <x v="0"/>
    <x v="0"/>
    <x v="7"/>
    <s v="Britney Spears"/>
    <s v="Tamra Davis"/>
    <n v="1000"/>
    <x v="614"/>
    <x v="142"/>
    <n v="0"/>
    <x v="58"/>
    <n v="111"/>
    <n v="93"/>
    <x v="1393"/>
    <x v="38"/>
  </r>
  <r>
    <x v="1415"/>
    <x v="1240"/>
    <s v="Color"/>
    <x v="0"/>
    <x v="0"/>
    <x v="0"/>
    <x v="6"/>
    <s v="Khandi Alexander"/>
    <s v="Ron Shelton"/>
    <n v="556"/>
    <x v="1326"/>
    <x v="92"/>
    <n v="455"/>
    <x v="21"/>
    <n v="71"/>
    <n v="118"/>
    <x v="1394"/>
    <x v="24"/>
  </r>
  <r>
    <x v="1416"/>
    <x v="1241"/>
    <s v="Color"/>
    <x v="8"/>
    <x v="0"/>
    <x v="0"/>
    <x v="7"/>
    <s v="Lena Olin"/>
    <s v="Jaume BalaguerÃ³"/>
    <n v="541"/>
    <x v="1327"/>
    <x v="234"/>
    <n v="1000"/>
    <x v="39"/>
    <n v="108"/>
    <n v="103"/>
    <x v="1395"/>
    <x v="233"/>
  </r>
  <r>
    <x v="1417"/>
    <x v="1204"/>
    <s v="Color"/>
    <x v="3"/>
    <x v="0"/>
    <x v="3"/>
    <x v="6"/>
    <s v="Robin Williams"/>
    <s v="Danny DeVito"/>
    <n v="49000"/>
    <x v="1328"/>
    <x v="0"/>
    <n v="0"/>
    <x v="34"/>
    <n v="105"/>
    <n v="109"/>
    <x v="1396"/>
    <x v="60"/>
  </r>
  <r>
    <x v="1418"/>
    <x v="1242"/>
    <s v="Color"/>
    <x v="7"/>
    <x v="0"/>
    <x v="0"/>
    <x v="6"/>
    <s v="Norman Reedus"/>
    <s v="Scott Kalvert"/>
    <n v="12000"/>
    <x v="1329"/>
    <x v="115"/>
    <n v="398"/>
    <x v="49"/>
    <n v="38"/>
    <n v="96"/>
    <x v="1397"/>
    <x v="39"/>
  </r>
  <r>
    <x v="1419"/>
    <x v="1243"/>
    <s v="Black and White"/>
    <x v="7"/>
    <x v="0"/>
    <x v="3"/>
    <x v="7"/>
    <s v="Toby Stephens"/>
    <s v="Lee Tamahori"/>
    <n v="769"/>
    <x v="31"/>
    <x v="261"/>
    <n v="0"/>
    <x v="26"/>
    <n v="264"/>
    <n v="133"/>
    <x v="1398"/>
    <x v="234"/>
  </r>
  <r>
    <x v="1420"/>
    <x v="1244"/>
    <s v="Color"/>
    <x v="0"/>
    <x v="0"/>
    <x v="3"/>
    <x v="6"/>
    <s v="Sophie Okonedo"/>
    <s v="Stephen Frears"/>
    <n v="460"/>
    <x v="150"/>
    <x v="105"/>
    <n v="0"/>
    <x v="28"/>
    <n v="137"/>
    <n v="97"/>
    <x v="1399"/>
    <x v="39"/>
  </r>
  <r>
    <x v="1421"/>
    <x v="1245"/>
    <s v="Color"/>
    <x v="1"/>
    <x v="0"/>
    <x v="0"/>
    <x v="7"/>
    <s v="Ellen Burstyn"/>
    <s v="Callie Khouri"/>
    <n v="1000"/>
    <x v="1330"/>
    <x v="286"/>
    <n v="0"/>
    <x v="44"/>
    <n v="93"/>
    <n v="116"/>
    <x v="1400"/>
    <x v="72"/>
  </r>
  <r>
    <x v="1422"/>
    <x v="1246"/>
    <s v="Black and White"/>
    <x v="3"/>
    <x v="0"/>
    <x v="9"/>
    <x v="12"/>
    <s v="Sarah Murphy-Dyson"/>
    <s v="Guy Maddin"/>
    <n v="14"/>
    <x v="1331"/>
    <x v="26"/>
    <n v="131"/>
    <x v="11"/>
    <n v="58"/>
    <n v="73"/>
    <x v="1401"/>
    <x v="40"/>
  </r>
  <r>
    <x v="1423"/>
    <x v="1230"/>
    <s v="Color"/>
    <x v="1"/>
    <x v="0"/>
    <x v="0"/>
    <x v="7"/>
    <s v="Joe Morton"/>
    <s v="Tom Shadyac"/>
    <n v="780"/>
    <x v="1332"/>
    <x v="154"/>
    <n v="0"/>
    <x v="26"/>
    <n v="117"/>
    <n v="104"/>
    <x v="1402"/>
    <x v="121"/>
  </r>
  <r>
    <x v="1424"/>
    <x v="1247"/>
    <s v="Color"/>
    <x v="3"/>
    <x v="0"/>
    <x v="0"/>
    <x v="7"/>
    <s v="Leonard Roberts"/>
    <s v="Charles Stone III"/>
    <n v="962"/>
    <x v="1333"/>
    <x v="176"/>
    <n v="2000"/>
    <x v="32"/>
    <n v="64"/>
    <n v="118"/>
    <x v="1403"/>
    <x v="33"/>
  </r>
  <r>
    <x v="1425"/>
    <x v="1220"/>
    <s v="Color"/>
    <x v="7"/>
    <x v="0"/>
    <x v="0"/>
    <x v="7"/>
    <s v="Scarlett Johansson"/>
    <s v="Ellory Elkayem"/>
    <n v="19000"/>
    <x v="1334"/>
    <x v="6"/>
    <n v="0"/>
    <x v="39"/>
    <n v="181"/>
    <n v="99"/>
    <x v="1404"/>
    <x v="88"/>
  </r>
  <r>
    <x v="1426"/>
    <x v="1248"/>
    <s v="Color"/>
    <x v="1"/>
    <x v="5"/>
    <x v="18"/>
    <x v="6"/>
    <s v="DamiÃ¡n AlcÃ¡zar"/>
    <s v="Carlos Carrera"/>
    <n v="201"/>
    <x v="1335"/>
    <x v="125"/>
    <n v="544"/>
    <x v="13"/>
    <n v="85"/>
    <n v="118"/>
    <x v="1405"/>
    <x v="86"/>
  </r>
  <r>
    <x v="1427"/>
    <x v="1249"/>
    <s v="Color"/>
    <x v="0"/>
    <x v="0"/>
    <x v="0"/>
    <x v="7"/>
    <s v="Bill Cobbs"/>
    <s v="Michael Apted"/>
    <n v="970"/>
    <x v="1336"/>
    <x v="180"/>
    <n v="0"/>
    <x v="49"/>
    <n v="98"/>
    <n v="115"/>
    <x v="1406"/>
    <x v="132"/>
  </r>
  <r>
    <x v="1428"/>
    <x v="1250"/>
    <s v="Color"/>
    <x v="7"/>
    <x v="0"/>
    <x v="0"/>
    <x v="6"/>
    <s v="Christian Bale"/>
    <s v="Kurt Wimmer"/>
    <n v="23000"/>
    <x v="1337"/>
    <x v="287"/>
    <n v="20000"/>
    <x v="8"/>
    <n v="146"/>
    <n v="107"/>
    <x v="1407"/>
    <x v="33"/>
  </r>
  <r>
    <x v="1429"/>
    <x v="1251"/>
    <s v="Color"/>
    <x v="7"/>
    <x v="0"/>
    <x v="3"/>
    <x v="7"/>
    <s v="Rufus Sewell"/>
    <s v="Christian Duguay"/>
    <n v="3000"/>
    <x v="1338"/>
    <x v="144"/>
    <n v="158"/>
    <x v="35"/>
    <n v="53"/>
    <n v="93"/>
    <x v="1408"/>
    <x v="87"/>
  </r>
  <r>
    <x v="1430"/>
    <x v="1252"/>
    <s v="Color"/>
    <x v="1"/>
    <x v="0"/>
    <x v="0"/>
    <x v="7"/>
    <s v="Dennis Quaid"/>
    <s v="Todd Haynes"/>
    <n v="2000"/>
    <x v="1339"/>
    <x v="230"/>
    <n v="0"/>
    <x v="28"/>
    <n v="181"/>
    <n v="107"/>
    <x v="1409"/>
    <x v="214"/>
  </r>
  <r>
    <x v="1431"/>
    <x v="1253"/>
    <s v="Color"/>
    <x v="0"/>
    <x v="0"/>
    <x v="3"/>
    <x v="6"/>
    <s v="Natascha McElhone"/>
    <s v="William Malone"/>
    <n v="2000"/>
    <x v="1340"/>
    <x v="76"/>
    <n v="612"/>
    <x v="58"/>
    <n v="104"/>
    <n v="101"/>
    <x v="1410"/>
    <x v="142"/>
  </r>
  <r>
    <x v="1432"/>
    <x v="1254"/>
    <s v="Color"/>
    <x v="0"/>
    <x v="0"/>
    <x v="5"/>
    <x v="6"/>
    <s v="Peter Coyote"/>
    <s v="Brian De Palma"/>
    <n v="548"/>
    <x v="1341"/>
    <x v="0"/>
    <n v="675"/>
    <x v="2"/>
    <n v="149"/>
    <n v="114"/>
    <x v="1411"/>
    <x v="64"/>
  </r>
  <r>
    <x v="1433"/>
    <x v="1255"/>
    <s v="Black and White"/>
    <x v="6"/>
    <x v="0"/>
    <x v="0"/>
    <x v="6"/>
    <s v="Salma Hayek"/>
    <s v="Julie Taymor"/>
    <n v="4000"/>
    <x v="1342"/>
    <x v="35"/>
    <n v="0"/>
    <x v="28"/>
    <n v="128"/>
    <n v="123"/>
    <x v="1412"/>
    <x v="38"/>
  </r>
  <r>
    <x v="1434"/>
    <x v="1256"/>
    <s v="Color"/>
    <x v="3"/>
    <x v="0"/>
    <x v="0"/>
    <x v="6"/>
    <s v="John Witherspoon"/>
    <s v="Marcus Raboy"/>
    <n v="723"/>
    <x v="1343"/>
    <x v="12"/>
    <n v="981"/>
    <x v="42"/>
    <n v="26"/>
    <n v="85"/>
    <x v="1413"/>
    <x v="33"/>
  </r>
  <r>
    <x v="1435"/>
    <x v="1257"/>
    <s v="Color"/>
    <x v="3"/>
    <x v="0"/>
    <x v="0"/>
    <x v="6"/>
    <s v="Julia Roberts"/>
    <s v="Steven Soderbergh"/>
    <n v="8000"/>
    <x v="1344"/>
    <x v="0"/>
    <n v="134"/>
    <x v="36"/>
    <n v="108"/>
    <n v="101"/>
    <x v="1414"/>
    <x v="6"/>
  </r>
  <r>
    <x v="1436"/>
    <x v="1258"/>
    <s v="Color"/>
    <x v="0"/>
    <x v="0"/>
    <x v="0"/>
    <x v="6"/>
    <s v="Leonardo DiCaprio"/>
    <s v="Martin Scorsese"/>
    <n v="29000"/>
    <x v="1345"/>
    <x v="37"/>
    <n v="0"/>
    <x v="8"/>
    <n v="233"/>
    <n v="216"/>
    <x v="1415"/>
    <x v="122"/>
  </r>
  <r>
    <x v="1437"/>
    <x v="1259"/>
    <s v="Color"/>
    <x v="5"/>
    <x v="0"/>
    <x v="0"/>
    <x v="6"/>
    <s v="Matt Damon"/>
    <s v="Gus Van Sant"/>
    <n v="13000"/>
    <x v="1346"/>
    <x v="127"/>
    <n v="0"/>
    <x v="24"/>
    <n v="103"/>
    <n v="103"/>
    <x v="1416"/>
    <x v="66"/>
  </r>
  <r>
    <x v="1438"/>
    <x v="1260"/>
    <s v="Color"/>
    <x v="8"/>
    <x v="0"/>
    <x v="0"/>
    <x v="6"/>
    <s v="Isaiah Washington"/>
    <s v="Steve Beck"/>
    <n v="534"/>
    <x v="1347"/>
    <x v="82"/>
    <n v="0"/>
    <x v="25"/>
    <n v="156"/>
    <n v="91"/>
    <x v="1417"/>
    <x v="64"/>
  </r>
  <r>
    <x v="1439"/>
    <x v="1261"/>
    <s v="Color"/>
    <x v="7"/>
    <x v="0"/>
    <x v="1"/>
    <x v="7"/>
    <s v="Claudia Christian"/>
    <s v="Don Michael Paul"/>
    <n v="462"/>
    <x v="245"/>
    <x v="93"/>
    <n v="564"/>
    <x v="40"/>
    <n v="58"/>
    <n v="98"/>
    <x v="1418"/>
    <x v="51"/>
  </r>
  <r>
    <x v="1440"/>
    <x v="1262"/>
    <s v="Color"/>
    <x v="3"/>
    <x v="0"/>
    <x v="0"/>
    <x v="6"/>
    <s v="Jamie Lee Curtis"/>
    <s v="Rick Rosenthal"/>
    <n v="2000"/>
    <x v="1348"/>
    <x v="13"/>
    <n v="0"/>
    <x v="63"/>
    <n v="151"/>
    <n v="94"/>
    <x v="1419"/>
    <x v="24"/>
  </r>
  <r>
    <x v="1441"/>
    <x v="1263"/>
    <s v="Color"/>
    <x v="5"/>
    <x v="0"/>
    <x v="3"/>
    <x v="5"/>
    <s v="Daniel Radcliffe"/>
    <s v="Chris Columbus"/>
    <n v="11000"/>
    <x v="1349"/>
    <x v="0"/>
    <n v="0"/>
    <x v="28"/>
    <n v="232"/>
    <n v="174"/>
    <x v="1420"/>
    <x v="122"/>
  </r>
  <r>
    <x v="1442"/>
    <x v="1264"/>
    <s v="Color"/>
    <x v="1"/>
    <x v="0"/>
    <x v="0"/>
    <x v="6"/>
    <s v="Bruce Willis"/>
    <s v="Gregory Hoblit"/>
    <n v="13000"/>
    <x v="1350"/>
    <x v="206"/>
    <n v="997"/>
    <x v="2"/>
    <n v="112"/>
    <n v="125"/>
    <x v="1421"/>
    <x v="121"/>
  </r>
  <r>
    <x v="1443"/>
    <x v="1265"/>
    <s v="Black and White"/>
    <x v="7"/>
    <x v="11"/>
    <x v="10"/>
    <x v="7"/>
    <s v="Jet Li"/>
    <s v="Yimou Zhang"/>
    <n v="5000"/>
    <x v="1351"/>
    <x v="288"/>
    <n v="0"/>
    <x v="20"/>
    <n v="283"/>
    <n v="80"/>
    <x v="1422"/>
    <x v="95"/>
  </r>
  <r>
    <x v="1444"/>
    <x v="1266"/>
    <s v="Color"/>
    <x v="5"/>
    <x v="0"/>
    <x v="0"/>
    <x v="5"/>
    <s v="Jennifer Jason Leigh"/>
    <s v="Tuck Tucker"/>
    <n v="1000"/>
    <x v="1352"/>
    <x v="34"/>
    <n v="227"/>
    <x v="30"/>
    <n v="33"/>
    <n v="76"/>
    <x v="1423"/>
    <x v="20"/>
  </r>
  <r>
    <x v="1445"/>
    <x v="1245"/>
    <s v="Color"/>
    <x v="0"/>
    <x v="0"/>
    <x v="0"/>
    <x v="7"/>
    <s v="Morgan Freeman"/>
    <s v="Carl Franklin"/>
    <n v="11000"/>
    <x v="1353"/>
    <x v="80"/>
    <n v="893"/>
    <x v="2"/>
    <n v="114"/>
    <n v="115"/>
    <x v="1424"/>
    <x v="142"/>
  </r>
  <r>
    <x v="1446"/>
    <x v="1267"/>
    <s v="Color"/>
    <x v="3"/>
    <x v="0"/>
    <x v="0"/>
    <x v="7"/>
    <s v="Woody Allen"/>
    <s v="Woody Allen"/>
    <n v="11000"/>
    <x v="1354"/>
    <x v="44"/>
    <n v="762"/>
    <x v="21"/>
    <n v="109"/>
    <n v="112"/>
    <x v="1425"/>
    <x v="81"/>
  </r>
  <r>
    <x v="1447"/>
    <x v="1268"/>
    <s v="Color"/>
    <x v="7"/>
    <x v="0"/>
    <x v="0"/>
    <x v="7"/>
    <s v="Gary Cole"/>
    <s v="Betty Thomas"/>
    <n v="989"/>
    <x v="1355"/>
    <x v="62"/>
    <n v="531"/>
    <x v="39"/>
    <n v="105"/>
    <n v="97"/>
    <x v="1426"/>
    <x v="123"/>
  </r>
  <r>
    <x v="1448"/>
    <x v="1269"/>
    <s v="Color"/>
    <x v="5"/>
    <x v="0"/>
    <x v="0"/>
    <x v="5"/>
    <s v="Goran Visnjic"/>
    <s v="Chris Wedge"/>
    <n v="1000"/>
    <x v="1356"/>
    <x v="289"/>
    <n v="3000"/>
    <x v="16"/>
    <n v="193"/>
    <n v="103"/>
    <x v="1427"/>
    <x v="235"/>
  </r>
  <r>
    <x v="1449"/>
    <x v="1270"/>
    <s v="Color"/>
    <x v="3"/>
    <x v="0"/>
    <x v="0"/>
    <x v="6"/>
    <s v="Kieran Culkin"/>
    <s v="Burr Steers"/>
    <n v="1000"/>
    <x v="1357"/>
    <x v="42"/>
    <n v="838"/>
    <x v="11"/>
    <n v="136"/>
    <n v="99"/>
    <x v="1428"/>
    <x v="35"/>
  </r>
  <r>
    <x v="1450"/>
    <x v="1271"/>
    <s v="Color"/>
    <x v="1"/>
    <x v="0"/>
    <x v="0"/>
    <x v="6"/>
    <s v="Al Pacino"/>
    <s v="Christopher Nolan"/>
    <n v="14000"/>
    <x v="1358"/>
    <x v="251"/>
    <n v="0"/>
    <x v="23"/>
    <n v="185"/>
    <n v="118"/>
    <x v="1429"/>
    <x v="159"/>
  </r>
  <r>
    <x v="1451"/>
    <x v="1272"/>
    <s v="Color"/>
    <x v="1"/>
    <x v="0"/>
    <x v="0"/>
    <x v="6"/>
    <s v="Raymond J. Barry"/>
    <s v="Neil Burger"/>
    <n v="108"/>
    <x v="1359"/>
    <x v="290"/>
    <n v="163"/>
    <x v="21"/>
    <n v="31"/>
    <n v="88"/>
    <x v="1430"/>
    <x v="236"/>
  </r>
  <r>
    <x v="1452"/>
    <x v="1258"/>
    <s v="Color"/>
    <x v="3"/>
    <x v="0"/>
    <x v="0"/>
    <x v="6"/>
    <s v="Bam Margera"/>
    <s v="Jeff Tremaine"/>
    <n v="608"/>
    <x v="1360"/>
    <x v="85"/>
    <n v="0"/>
    <x v="21"/>
    <n v="106"/>
    <n v="87"/>
    <x v="1431"/>
    <x v="18"/>
  </r>
  <r>
    <x v="1453"/>
    <x v="1213"/>
    <s v="Color"/>
    <x v="0"/>
    <x v="0"/>
    <x v="0"/>
    <x v="7"/>
    <s v="Denzel Washington"/>
    <s v="Nick Cassavetes"/>
    <n v="18000"/>
    <x v="1361"/>
    <x v="291"/>
    <n v="0"/>
    <x v="11"/>
    <n v="129"/>
    <n v="116"/>
    <x v="1432"/>
    <x v="70"/>
  </r>
  <r>
    <x v="1454"/>
    <x v="1249"/>
    <s v="Color"/>
    <x v="5"/>
    <x v="0"/>
    <x v="0"/>
    <x v="4"/>
    <s v="Phil Vischer"/>
    <s v="Mike Nawrocki"/>
    <n v="23"/>
    <x v="1362"/>
    <x v="125"/>
    <n v="184"/>
    <x v="21"/>
    <n v="38"/>
    <n v="82"/>
    <x v="1433"/>
    <x v="58"/>
  </r>
  <r>
    <x v="1455"/>
    <x v="1272"/>
    <s v="Color"/>
    <x v="3"/>
    <x v="0"/>
    <x v="0"/>
    <x v="7"/>
    <s v="Vivica A. Fox"/>
    <s v="Jesse Vaughan"/>
    <n v="890"/>
    <x v="1363"/>
    <x v="4"/>
    <n v="939"/>
    <x v="35"/>
    <n v="32"/>
    <n v="91"/>
    <x v="1434"/>
    <x v="215"/>
  </r>
  <r>
    <x v="1456"/>
    <x v="1273"/>
    <s v="Color"/>
    <x v="1"/>
    <x v="0"/>
    <x v="3"/>
    <x v="7"/>
    <s v="Liam Neeson"/>
    <s v="Kathryn Bigelow"/>
    <n v="14000"/>
    <x v="1364"/>
    <x v="0"/>
    <n v="0"/>
    <x v="12"/>
    <n v="136"/>
    <n v="138"/>
    <x v="1435"/>
    <x v="122"/>
  </r>
  <r>
    <x v="1457"/>
    <x v="1274"/>
    <s v="Color"/>
    <x v="7"/>
    <x v="0"/>
    <x v="0"/>
    <x v="7"/>
    <s v="Steve Oedekerk"/>
    <s v="Steve Oedekerk"/>
    <n v="176"/>
    <x v="1288"/>
    <x v="20"/>
    <n v="0"/>
    <x v="24"/>
    <n v="63"/>
    <n v="81"/>
    <x v="1436"/>
    <x v="39"/>
  </r>
  <r>
    <x v="1458"/>
    <x v="1275"/>
    <s v="Color"/>
    <x v="3"/>
    <x v="4"/>
    <x v="5"/>
    <x v="6"/>
    <s v="Romain Duris"/>
    <s v="CÃ©dric Klapisch"/>
    <n v="809"/>
    <x v="1365"/>
    <x v="22"/>
    <n v="0"/>
    <x v="17"/>
    <n v="88"/>
    <n v="111"/>
    <x v="1437"/>
    <x v="237"/>
  </r>
  <r>
    <x v="1459"/>
    <x v="1229"/>
    <s v="Color"/>
    <x v="3"/>
    <x v="0"/>
    <x v="0"/>
    <x v="7"/>
    <s v="Angelina Jolie Pitt"/>
    <s v="Stephen Herek"/>
    <n v="11000"/>
    <x v="1366"/>
    <x v="111"/>
    <n v="835"/>
    <x v="42"/>
    <n v="86"/>
    <n v="103"/>
    <x v="1438"/>
    <x v="87"/>
  </r>
  <r>
    <x v="1460"/>
    <x v="1276"/>
    <s v="Color"/>
    <x v="3"/>
    <x v="0"/>
    <x v="0"/>
    <x v="5"/>
    <s v="Brenda Song"/>
    <s v="John Schultz"/>
    <n v="1000"/>
    <x v="1367"/>
    <x v="30"/>
    <n v="1000"/>
    <x v="52"/>
    <n v="39"/>
    <n v="99"/>
    <x v="1439"/>
    <x v="88"/>
  </r>
  <r>
    <x v="1461"/>
    <x v="1203"/>
    <s v="Color"/>
    <x v="5"/>
    <x v="0"/>
    <x v="0"/>
    <x v="5"/>
    <s v="Tia Carrere"/>
    <s v="Dean DeBlois"/>
    <n v="1000"/>
    <x v="1368"/>
    <x v="292"/>
    <n v="0"/>
    <x v="23"/>
    <n v="180"/>
    <n v="85"/>
    <x v="1440"/>
    <x v="133"/>
  </r>
  <r>
    <x v="1462"/>
    <x v="1277"/>
    <s v="Color"/>
    <x v="3"/>
    <x v="0"/>
    <x v="0"/>
    <x v="7"/>
    <s v="Bob Hoskins"/>
    <s v="Wayne Wang"/>
    <n v="5000"/>
    <x v="1369"/>
    <x v="233"/>
    <n v="0"/>
    <x v="52"/>
    <n v="114"/>
    <n v="105"/>
    <x v="1441"/>
    <x v="60"/>
  </r>
  <r>
    <x v="1463"/>
    <x v="1278"/>
    <s v="Color"/>
    <x v="6"/>
    <x v="0"/>
    <x v="0"/>
    <x v="6"/>
    <s v="Nancy O'Dell"/>
    <s v="David Raynr"/>
    <n v="71"/>
    <x v="1370"/>
    <x v="115"/>
    <n v="63"/>
    <x v="39"/>
    <n v="24"/>
    <n v="113"/>
    <x v="1442"/>
    <x v="20"/>
  </r>
  <r>
    <x v="1464"/>
    <x v="1279"/>
    <s v="Color"/>
    <x v="1"/>
    <x v="0"/>
    <x v="0"/>
    <x v="6"/>
    <s v="James Duval"/>
    <s v="Lucky McKee"/>
    <n v="701"/>
    <x v="1371"/>
    <x v="210"/>
    <n v="0"/>
    <x v="12"/>
    <n v="114"/>
    <n v="93"/>
    <x v="1443"/>
    <x v="47"/>
  </r>
  <r>
    <x v="1465"/>
    <x v="1280"/>
    <s v="Color"/>
    <x v="7"/>
    <x v="0"/>
    <x v="0"/>
    <x v="7"/>
    <s v="Will Smith"/>
    <s v="Barry Sonnenfeld"/>
    <n v="10000"/>
    <x v="503"/>
    <x v="128"/>
    <n v="2000"/>
    <x v="26"/>
    <n v="208"/>
    <n v="88"/>
    <x v="1444"/>
    <x v="188"/>
  </r>
  <r>
    <x v="1466"/>
    <x v="1281"/>
    <s v="Color"/>
    <x v="3"/>
    <x v="0"/>
    <x v="9"/>
    <x v="6"/>
    <s v="Molly Parker"/>
    <s v="Paul Gross"/>
    <n v="611"/>
    <x v="1372"/>
    <x v="293"/>
    <n v="0"/>
    <x v="44"/>
    <n v="9"/>
    <n v="102"/>
    <x v="1445"/>
    <x v="91"/>
  </r>
  <r>
    <x v="1467"/>
    <x v="1282"/>
    <s v="Color"/>
    <x v="7"/>
    <x v="0"/>
    <x v="0"/>
    <x v="7"/>
    <s v="Tom Cruise"/>
    <s v="Steven Spielberg"/>
    <n v="10000"/>
    <x v="1373"/>
    <x v="40"/>
    <n v="0"/>
    <x v="3"/>
    <n v="252"/>
    <n v="145"/>
    <x v="1446"/>
    <x v="131"/>
  </r>
  <r>
    <x v="1468"/>
    <x v="1283"/>
    <s v="Color"/>
    <x v="3"/>
    <x v="5"/>
    <x v="19"/>
    <x v="6"/>
    <s v="Luis Tosar"/>
    <s v="Fernando LeÃ³n de Aranoa"/>
    <n v="331"/>
    <x v="1374"/>
    <x v="109"/>
    <n v="0"/>
    <x v="3"/>
    <n v="64"/>
    <n v="113"/>
    <x v="1447"/>
    <x v="16"/>
  </r>
  <r>
    <x v="1469"/>
    <x v="1284"/>
    <s v="Color"/>
    <x v="1"/>
    <x v="0"/>
    <x v="0"/>
    <x v="7"/>
    <s v="Jake Gyllenhaal"/>
    <s v="Brad Silberling"/>
    <n v="15000"/>
    <x v="1375"/>
    <x v="114"/>
    <n v="365"/>
    <x v="12"/>
    <n v="111"/>
    <n v="112"/>
    <x v="1448"/>
    <x v="78"/>
  </r>
  <r>
    <x v="1470"/>
    <x v="1285"/>
    <s v="Color"/>
    <x v="3"/>
    <x v="0"/>
    <x v="0"/>
    <x v="7"/>
    <s v="Steve Buscemi"/>
    <s v="Steven Brill"/>
    <n v="12000"/>
    <x v="1376"/>
    <x v="111"/>
    <n v="0"/>
    <x v="42"/>
    <n v="117"/>
    <n v="96"/>
    <x v="1449"/>
    <x v="124"/>
  </r>
  <r>
    <x v="1471"/>
    <x v="1286"/>
    <s v="Color"/>
    <x v="0"/>
    <x v="0"/>
    <x v="0"/>
    <x v="6"/>
    <s v="Ryan Gosling"/>
    <s v="Barbet Schroeder"/>
    <n v="33000"/>
    <x v="1377"/>
    <x v="109"/>
    <n v="0"/>
    <x v="26"/>
    <n v="136"/>
    <n v="115"/>
    <x v="1450"/>
    <x v="124"/>
  </r>
  <r>
    <x v="1472"/>
    <x v="1287"/>
    <s v="Color"/>
    <x v="3"/>
    <x v="0"/>
    <x v="0"/>
    <x v="5"/>
    <s v="Nia Vardalos"/>
    <s v="Joel Zwick"/>
    <n v="567"/>
    <x v="39"/>
    <x v="138"/>
    <n v="5000"/>
    <x v="21"/>
    <n v="168"/>
    <n v="95"/>
    <x v="1451"/>
    <x v="18"/>
  </r>
  <r>
    <x v="1473"/>
    <x v="1288"/>
    <s v="Color"/>
    <x v="0"/>
    <x v="0"/>
    <x v="0"/>
    <x v="6"/>
    <s v="Jason Patric"/>
    <s v="Joe Carnahan"/>
    <n v="673"/>
    <x v="1378"/>
    <x v="294"/>
    <n v="1000"/>
    <x v="23"/>
    <n v="127"/>
    <n v="105"/>
    <x v="1452"/>
    <x v="91"/>
  </r>
  <r>
    <x v="1474"/>
    <x v="1274"/>
    <s v="Color"/>
    <x v="1"/>
    <x v="0"/>
    <x v="3"/>
    <x v="5"/>
    <s v="Charlie Hunnam"/>
    <s v="Douglas McGrath"/>
    <n v="16000"/>
    <x v="1379"/>
    <x v="92"/>
    <n v="0"/>
    <x v="23"/>
    <n v="80"/>
    <n v="132"/>
    <x v="1453"/>
    <x v="39"/>
  </r>
  <r>
    <x v="1475"/>
    <x v="1229"/>
    <s v="Color"/>
    <x v="1"/>
    <x v="0"/>
    <x v="0"/>
    <x v="6"/>
    <s v="Robin Williams"/>
    <s v="Mark Romanek"/>
    <n v="49000"/>
    <x v="1380"/>
    <x v="198"/>
    <n v="0"/>
    <x v="13"/>
    <n v="207"/>
    <n v="96"/>
    <x v="1454"/>
    <x v="38"/>
  </r>
  <r>
    <x v="1476"/>
    <x v="1289"/>
    <s v="Color"/>
    <x v="0"/>
    <x v="0"/>
    <x v="0"/>
    <x v="6"/>
    <s v="Kristen Stewart"/>
    <s v="David Fincher"/>
    <n v="17000"/>
    <x v="1381"/>
    <x v="132"/>
    <n v="0"/>
    <x v="13"/>
    <n v="233"/>
    <n v="112"/>
    <x v="1455"/>
    <x v="117"/>
  </r>
  <r>
    <x v="1477"/>
    <x v="1290"/>
    <s v="Color"/>
    <x v="0"/>
    <x v="0"/>
    <x v="0"/>
    <x v="6"/>
    <s v="Al Pacino"/>
    <s v="Daniel Algrant"/>
    <n v="14000"/>
    <x v="1382"/>
    <x v="7"/>
    <n v="217"/>
    <x v="25"/>
    <n v="42"/>
    <n v="100"/>
    <x v="1456"/>
    <x v="82"/>
  </r>
  <r>
    <x v="1478"/>
    <x v="1291"/>
    <s v="Color"/>
    <x v="0"/>
    <x v="0"/>
    <x v="0"/>
    <x v="6"/>
    <s v="Radha Mitchell"/>
    <s v="Joel Schumacher"/>
    <n v="991"/>
    <x v="1383"/>
    <x v="25"/>
    <n v="0"/>
    <x v="10"/>
    <n v="216"/>
    <n v="81"/>
    <x v="1457"/>
    <x v="51"/>
  </r>
  <r>
    <x v="1479"/>
    <x v="1292"/>
    <s v="Color"/>
    <x v="1"/>
    <x v="0"/>
    <x v="0"/>
    <x v="6"/>
    <s v="Chazz Palminteri"/>
    <s v="Mars Callahan"/>
    <n v="979"/>
    <x v="1384"/>
    <x v="295"/>
    <n v="872"/>
    <x v="11"/>
    <n v="41"/>
    <n v="99"/>
    <x v="1458"/>
    <x v="16"/>
  </r>
  <r>
    <x v="1480"/>
    <x v="1293"/>
    <s v="Color"/>
    <x v="3"/>
    <x v="0"/>
    <x v="0"/>
    <x v="6"/>
    <s v="Adam Sandler"/>
    <s v="Paul Thomas Anderson"/>
    <n v="11000"/>
    <x v="1385"/>
    <x v="0"/>
    <n v="0"/>
    <x v="17"/>
    <n v="251"/>
    <n v="95"/>
    <x v="1459"/>
    <x v="43"/>
  </r>
  <r>
    <x v="1481"/>
    <x v="1209"/>
    <s v="Color"/>
    <x v="1"/>
    <x v="0"/>
    <x v="0"/>
    <x v="6"/>
    <s v="Aaliyah"/>
    <s v="Michael Rymer"/>
    <n v="775"/>
    <x v="1386"/>
    <x v="192"/>
    <n v="0"/>
    <x v="33"/>
    <n v="137"/>
    <n v="101"/>
    <x v="1460"/>
    <x v="64"/>
  </r>
  <r>
    <x v="1482"/>
    <x v="1294"/>
    <s v="Color"/>
    <x v="5"/>
    <x v="15"/>
    <x v="8"/>
    <x v="5"/>
    <s v="Roy Billing"/>
    <s v="Phillip Noyce"/>
    <n v="116"/>
    <x v="1387"/>
    <x v="20"/>
    <n v="0"/>
    <x v="8"/>
    <n v="74"/>
    <n v="94"/>
    <x v="1461"/>
    <x v="1"/>
  </r>
  <r>
    <x v="1483"/>
    <x v="1295"/>
    <s v="Color"/>
    <x v="1"/>
    <x v="0"/>
    <x v="5"/>
    <x v="6"/>
    <s v="Victor Rasuk"/>
    <s v="Peter Sollett"/>
    <n v="302"/>
    <x v="1388"/>
    <x v="46"/>
    <n v="219"/>
    <x v="23"/>
    <n v="59"/>
    <n v="88"/>
    <x v="1462"/>
    <x v="141"/>
  </r>
  <r>
    <x v="1484"/>
    <x v="1296"/>
    <s v="Color"/>
    <x v="3"/>
    <x v="0"/>
    <x v="0"/>
    <x v="7"/>
    <s v="America Ferrera"/>
    <s v="Patricia Cardoso"/>
    <n v="953"/>
    <x v="1389"/>
    <x v="67"/>
    <n v="595"/>
    <x v="11"/>
    <n v="75"/>
    <n v="90"/>
    <x v="1463"/>
    <x v="20"/>
  </r>
  <r>
    <x v="1485"/>
    <x v="1286"/>
    <s v="Color"/>
    <x v="0"/>
    <x v="0"/>
    <x v="1"/>
    <x v="6"/>
    <s v="Philip Seymour Hoffman"/>
    <s v="Brett Ratner"/>
    <n v="22000"/>
    <x v="1390"/>
    <x v="205"/>
    <n v="0"/>
    <x v="23"/>
    <n v="210"/>
    <n v="124"/>
    <x v="1464"/>
    <x v="238"/>
  </r>
  <r>
    <x v="1486"/>
    <x v="1233"/>
    <s v="Color"/>
    <x v="7"/>
    <x v="0"/>
    <x v="0"/>
    <x v="7"/>
    <s v="Christian Bale"/>
    <s v="Rob Bowman"/>
    <n v="23000"/>
    <x v="1391"/>
    <x v="138"/>
    <n v="0"/>
    <x v="24"/>
    <n v="138"/>
    <n v="101"/>
    <x v="1465"/>
    <x v="121"/>
  </r>
  <r>
    <x v="1487"/>
    <x v="1255"/>
    <s v="Color"/>
    <x v="7"/>
    <x v="0"/>
    <x v="3"/>
    <x v="6"/>
    <s v="Milla Jovovich"/>
    <s v="Paul W.S. Anderson"/>
    <n v="14000"/>
    <x v="1392"/>
    <x v="103"/>
    <n v="0"/>
    <x v="12"/>
    <n v="226"/>
    <n v="100"/>
    <x v="1466"/>
    <x v="135"/>
  </r>
  <r>
    <x v="1488"/>
    <x v="1297"/>
    <s v="Color"/>
    <x v="5"/>
    <x v="0"/>
    <x v="0"/>
    <x v="4"/>
    <s v="Roger Rees"/>
    <s v="Robin Budd"/>
    <n v="1000"/>
    <x v="1393"/>
    <x v="113"/>
    <n v="302"/>
    <x v="42"/>
    <n v="80"/>
    <n v="72"/>
    <x v="1467"/>
    <x v="33"/>
  </r>
  <r>
    <x v="1489"/>
    <x v="1298"/>
    <s v="Color"/>
    <x v="0"/>
    <x v="0"/>
    <x v="0"/>
    <x v="6"/>
    <s v="Tom Hanks"/>
    <s v="Sam Mendes"/>
    <n v="15000"/>
    <x v="1394"/>
    <x v="0"/>
    <n v="0"/>
    <x v="3"/>
    <n v="226"/>
    <n v="117"/>
    <x v="1468"/>
    <x v="133"/>
  </r>
  <r>
    <x v="1490"/>
    <x v="1299"/>
    <s v="Color"/>
    <x v="7"/>
    <x v="0"/>
    <x v="0"/>
    <x v="6"/>
    <s v="LL Cool J"/>
    <s v="John McTiernan"/>
    <n v="1000"/>
    <x v="1395"/>
    <x v="98"/>
    <n v="584"/>
    <x v="45"/>
    <n v="151"/>
    <n v="98"/>
    <x v="1469"/>
    <x v="123"/>
  </r>
  <r>
    <x v="1491"/>
    <x v="1300"/>
    <s v="Color"/>
    <x v="5"/>
    <x v="0"/>
    <x v="0"/>
    <x v="5"/>
    <s v="Sarah Michelle Gellar"/>
    <s v="Raja Gosnell"/>
    <n v="4000"/>
    <x v="1396"/>
    <x v="245"/>
    <n v="0"/>
    <x v="43"/>
    <n v="138"/>
    <n v="86"/>
    <x v="1470"/>
    <x v="239"/>
  </r>
  <r>
    <x v="1492"/>
    <x v="1301"/>
    <s v="Color"/>
    <x v="3"/>
    <x v="0"/>
    <x v="0"/>
    <x v="6"/>
    <s v="Jeremy Davies"/>
    <s v="Steven Shainberg"/>
    <n v="769"/>
    <x v="1193"/>
    <x v="176"/>
    <n v="15000"/>
    <x v="10"/>
    <n v="163"/>
    <n v="104"/>
    <x v="1471"/>
    <x v="16"/>
  </r>
  <r>
    <x v="1493"/>
    <x v="1302"/>
    <s v="Color"/>
    <x v="3"/>
    <x v="0"/>
    <x v="1"/>
    <x v="7"/>
    <s v="Matthew Perry"/>
    <s v="Reginald Hudlin"/>
    <n v="2000"/>
    <x v="1397"/>
    <x v="81"/>
    <n v="201"/>
    <x v="46"/>
    <n v="64"/>
    <n v="99"/>
    <x v="1472"/>
    <x v="105"/>
  </r>
  <r>
    <x v="1494"/>
    <x v="1279"/>
    <s v="Color"/>
    <x v="1"/>
    <x v="0"/>
    <x v="0"/>
    <x v="7"/>
    <s v="Rory Culkin"/>
    <s v="M. Night Shyamalan"/>
    <n v="710"/>
    <x v="1398"/>
    <x v="0"/>
    <n v="0"/>
    <x v="12"/>
    <n v="208"/>
    <n v="106"/>
    <x v="1473"/>
    <x v="148"/>
  </r>
  <r>
    <x v="1495"/>
    <x v="1256"/>
    <s v="Color"/>
    <x v="3"/>
    <x v="0"/>
    <x v="9"/>
    <x v="6"/>
    <s v="Jaime King"/>
    <s v="Dewey Nicks"/>
    <n v="960"/>
    <x v="1399"/>
    <x v="2"/>
    <n v="405"/>
    <x v="46"/>
    <n v="66"/>
    <n v="86"/>
    <x v="1474"/>
    <x v="31"/>
  </r>
  <r>
    <x v="1496"/>
    <x v="1244"/>
    <s v="Color"/>
    <x v="5"/>
    <x v="0"/>
    <x v="9"/>
    <x v="5"/>
    <s v="James Coburn"/>
    <s v="Brian Levant"/>
    <n v="773"/>
    <x v="559"/>
    <x v="121"/>
    <n v="0"/>
    <x v="52"/>
    <n v="67"/>
    <n v="99"/>
    <x v="1475"/>
    <x v="64"/>
  </r>
  <r>
    <x v="1497"/>
    <x v="1230"/>
    <s v="Color"/>
    <x v="3"/>
    <x v="0"/>
    <x v="0"/>
    <x v="6"/>
    <s v="Heather Matarazzo"/>
    <s v="Wallace Wolodarsky"/>
    <n v="529"/>
    <x v="928"/>
    <x v="121"/>
    <n v="507"/>
    <x v="39"/>
    <n v="53"/>
    <n v="93"/>
    <x v="1476"/>
    <x v="38"/>
  </r>
  <r>
    <x v="1498"/>
    <x v="1303"/>
    <s v="Color"/>
    <x v="1"/>
    <x v="0"/>
    <x v="9"/>
    <x v="6"/>
    <s v="Miranda Richardson"/>
    <s v="David Cronenberg"/>
    <n v="530"/>
    <x v="1400"/>
    <x v="0"/>
    <n v="0"/>
    <x v="13"/>
    <n v="157"/>
    <n v="98"/>
    <x v="1477"/>
    <x v="11"/>
  </r>
  <r>
    <x v="1499"/>
    <x v="1304"/>
    <s v="Color"/>
    <x v="7"/>
    <x v="0"/>
    <x v="0"/>
    <x v="7"/>
    <s v="J.K. Simmons"/>
    <s v="Sam Raimi"/>
    <n v="24000"/>
    <x v="1401"/>
    <x v="0"/>
    <n v="5000"/>
    <x v="17"/>
    <n v="291"/>
    <n v="121"/>
    <x v="1478"/>
    <x v="240"/>
  </r>
  <r>
    <x v="1500"/>
    <x v="1277"/>
    <s v="Color"/>
    <x v="5"/>
    <x v="0"/>
    <x v="0"/>
    <x v="4"/>
    <s v="Matt Damon"/>
    <s v="Kelly Asbury"/>
    <n v="13000"/>
    <x v="1402"/>
    <x v="104"/>
    <n v="4000"/>
    <x v="11"/>
    <n v="106"/>
    <n v="83"/>
    <x v="1479"/>
    <x v="133"/>
  </r>
  <r>
    <x v="1501"/>
    <x v="1228"/>
    <s v="Color"/>
    <x v="3"/>
    <x v="0"/>
    <x v="0"/>
    <x v="6"/>
    <s v="Patrick Fugit"/>
    <s v="Jonas Ã…kerlund"/>
    <n v="835"/>
    <x v="1403"/>
    <x v="296"/>
    <n v="3000"/>
    <x v="13"/>
    <n v="92"/>
    <n v="106"/>
    <x v="1480"/>
    <x v="6"/>
  </r>
  <r>
    <x v="1502"/>
    <x v="1305"/>
    <s v="Color"/>
    <x v="7"/>
    <x v="0"/>
    <x v="0"/>
    <x v="5"/>
    <s v="Steve Buscemi"/>
    <s v="Robert Rodriguez"/>
    <n v="12000"/>
    <x v="1404"/>
    <x v="0"/>
    <n v="478"/>
    <x v="52"/>
    <n v="103"/>
    <n v="100"/>
    <x v="1481"/>
    <x v="132"/>
  </r>
  <r>
    <x v="1503"/>
    <x v="1306"/>
    <s v="Color"/>
    <x v="7"/>
    <x v="0"/>
    <x v="0"/>
    <x v="7"/>
    <s v="Tom Hardy"/>
    <s v="Stuart Baird"/>
    <n v="27000"/>
    <x v="1405"/>
    <x v="136"/>
    <n v="0"/>
    <x v="34"/>
    <n v="172"/>
    <n v="116"/>
    <x v="1482"/>
    <x v="121"/>
  </r>
  <r>
    <x v="1504"/>
    <x v="1307"/>
    <s v="Color"/>
    <x v="7"/>
    <x v="0"/>
    <x v="0"/>
    <x v="5"/>
    <s v="Natalie Portman"/>
    <s v="George Lucas"/>
    <n v="20000"/>
    <x v="1406"/>
    <x v="0"/>
    <n v="0"/>
    <x v="12"/>
    <n v="284"/>
    <n v="142"/>
    <x v="1483"/>
    <x v="147"/>
  </r>
  <r>
    <x v="1505"/>
    <x v="1308"/>
    <s v="Color"/>
    <x v="3"/>
    <x v="0"/>
    <x v="0"/>
    <x v="7"/>
    <s v="Martin Starr"/>
    <s v="Bruce McCulloch"/>
    <n v="985"/>
    <x v="1407"/>
    <x v="8"/>
    <n v="215"/>
    <x v="52"/>
    <n v="52"/>
    <n v="85"/>
    <x v="1484"/>
    <x v="43"/>
  </r>
  <r>
    <x v="1506"/>
    <x v="1309"/>
    <s v="Color"/>
    <x v="1"/>
    <x v="0"/>
    <x v="0"/>
    <x v="5"/>
    <s v="Brian Dennehy"/>
    <s v="Pete Jones"/>
    <n v="954"/>
    <x v="1408"/>
    <x v="144"/>
    <n v="304"/>
    <x v="31"/>
    <n v="31"/>
    <n v="91"/>
    <x v="1485"/>
    <x v="5"/>
  </r>
  <r>
    <x v="1507"/>
    <x v="1310"/>
    <s v="Color"/>
    <x v="5"/>
    <x v="0"/>
    <x v="0"/>
    <x v="5"/>
    <s v="Nathan Lane"/>
    <s v="Rob Minkoff"/>
    <n v="886"/>
    <x v="1114"/>
    <x v="196"/>
    <n v="459"/>
    <x v="39"/>
    <n v="71"/>
    <n v="77"/>
    <x v="1486"/>
    <x v="187"/>
  </r>
  <r>
    <x v="1508"/>
    <x v="1311"/>
    <s v="Color"/>
    <x v="1"/>
    <x v="0"/>
    <x v="0"/>
    <x v="7"/>
    <s v="Miguel Ferrer"/>
    <s v="John Sayles"/>
    <n v="688"/>
    <x v="1409"/>
    <x v="187"/>
    <n v="160"/>
    <x v="9"/>
    <n v="68"/>
    <n v="141"/>
    <x v="1487"/>
    <x v="241"/>
  </r>
  <r>
    <x v="1509"/>
    <x v="1312"/>
    <s v="Color"/>
    <x v="3"/>
    <x v="0"/>
    <x v="0"/>
    <x v="7"/>
    <s v="Ethan Embry"/>
    <s v="Andy Tennant"/>
    <n v="982"/>
    <x v="1410"/>
    <x v="220"/>
    <n v="0"/>
    <x v="26"/>
    <n v="97"/>
    <n v="108"/>
    <x v="1488"/>
    <x v="132"/>
  </r>
  <r>
    <x v="1510"/>
    <x v="1313"/>
    <s v="Color"/>
    <x v="3"/>
    <x v="0"/>
    <x v="3"/>
    <x v="6"/>
    <s v="Bruce Greenwood"/>
    <s v="Guy Ritchie"/>
    <n v="990"/>
    <x v="1411"/>
    <x v="0"/>
    <n v="725"/>
    <x v="50"/>
    <n v="71"/>
    <n v="89"/>
    <x v="1489"/>
    <x v="39"/>
  </r>
  <r>
    <x v="1511"/>
    <x v="1314"/>
    <s v="Color"/>
    <x v="1"/>
    <x v="0"/>
    <x v="0"/>
    <x v="7"/>
    <s v="Erika Christensen"/>
    <s v="John Polson"/>
    <n v="931"/>
    <x v="1412"/>
    <x v="104"/>
    <n v="720"/>
    <x v="38"/>
    <n v="86"/>
    <n v="85"/>
    <x v="1490"/>
    <x v="65"/>
  </r>
  <r>
    <x v="1512"/>
    <x v="1315"/>
    <s v="Color"/>
    <x v="7"/>
    <x v="0"/>
    <x v="0"/>
    <x v="7"/>
    <s v="Rosario Dawson"/>
    <s v="Ron Underwood"/>
    <n v="3000"/>
    <x v="1413"/>
    <x v="123"/>
    <n v="416"/>
    <x v="53"/>
    <n v="66"/>
    <n v="95"/>
    <x v="1491"/>
    <x v="122"/>
  </r>
  <r>
    <x v="1513"/>
    <x v="1316"/>
    <s v="Color"/>
    <x v="3"/>
    <x v="0"/>
    <x v="0"/>
    <x v="6"/>
    <s v="Erika Christensen"/>
    <s v="Bob Dolman"/>
    <n v="931"/>
    <x v="1414"/>
    <x v="12"/>
    <n v="744"/>
    <x v="49"/>
    <n v="92"/>
    <n v="98"/>
    <x v="1492"/>
    <x v="39"/>
  </r>
  <r>
    <x v="1514"/>
    <x v="1313"/>
    <s v="Color"/>
    <x v="7"/>
    <x v="0"/>
    <x v="0"/>
    <x v="7"/>
    <s v="Matt Damon"/>
    <s v="Doug Liman"/>
    <n v="13000"/>
    <x v="1415"/>
    <x v="190"/>
    <n v="0"/>
    <x v="20"/>
    <n v="249"/>
    <n v="119"/>
    <x v="1493"/>
    <x v="121"/>
  </r>
  <r>
    <x v="1515"/>
    <x v="1317"/>
    <s v="Color"/>
    <x v="1"/>
    <x v="0"/>
    <x v="0"/>
    <x v="12"/>
    <s v="William Joseph Elk III"/>
    <s v="Sherman Alexie"/>
    <n v="96"/>
    <x v="1416"/>
    <x v="144"/>
    <n v="96"/>
    <x v="9"/>
    <n v="12"/>
    <n v="103"/>
    <x v="1494"/>
    <x v="27"/>
  </r>
  <r>
    <x v="1516"/>
    <x v="1318"/>
    <s v="Color"/>
    <x v="7"/>
    <x v="0"/>
    <x v="3"/>
    <x v="7"/>
    <s v="Henry Cavill"/>
    <s v="Kevin Reynolds"/>
    <n v="15000"/>
    <x v="1417"/>
    <x v="109"/>
    <n v="0"/>
    <x v="3"/>
    <n v="138"/>
    <n v="131"/>
    <x v="1495"/>
    <x v="64"/>
  </r>
  <r>
    <x v="1517"/>
    <x v="1319"/>
    <s v="Color"/>
    <x v="3"/>
    <x v="0"/>
    <x v="0"/>
    <x v="4"/>
    <s v="Haley Joel Osment"/>
    <s v="Peter Hastings"/>
    <n v="3000"/>
    <x v="1418"/>
    <x v="0"/>
    <n v="422"/>
    <x v="56"/>
    <n v="43"/>
    <n v="88"/>
    <x v="1496"/>
    <x v="64"/>
  </r>
  <r>
    <x v="1518"/>
    <x v="1320"/>
    <s v="Color"/>
    <x v="7"/>
    <x v="0"/>
    <x v="8"/>
    <x v="5"/>
    <s v="Steve Irwin"/>
    <s v="John Stainton"/>
    <n v="477"/>
    <x v="1419"/>
    <x v="0"/>
    <n v="332"/>
    <x v="39"/>
    <n v="61"/>
    <n v="90"/>
    <x v="1497"/>
    <x v="51"/>
  </r>
  <r>
    <x v="1519"/>
    <x v="1280"/>
    <s v="Color"/>
    <x v="3"/>
    <x v="0"/>
    <x v="0"/>
    <x v="6"/>
    <s v="Kieran Culkin"/>
    <s v="Peter Care"/>
    <n v="1000"/>
    <x v="576"/>
    <x v="0"/>
    <n v="677"/>
    <x v="10"/>
    <n v="78"/>
    <n v="104"/>
    <x v="1498"/>
    <x v="38"/>
  </r>
  <r>
    <x v="1520"/>
    <x v="1225"/>
    <s v="Color"/>
    <x v="1"/>
    <x v="0"/>
    <x v="0"/>
    <x v="7"/>
    <s v="Gabriel Millman"/>
    <s v="Michael Hoffman"/>
    <n v="13000"/>
    <x v="1420"/>
    <x v="297"/>
    <n v="0"/>
    <x v="9"/>
    <n v="83"/>
    <n v="109"/>
    <x v="1499"/>
    <x v="115"/>
  </r>
  <r>
    <x v="1521"/>
    <x v="1251"/>
    <s v="Color"/>
    <x v="5"/>
    <x v="0"/>
    <x v="3"/>
    <x v="7"/>
    <s v="Djimon Hounsou"/>
    <s v="Shekhar Kapur"/>
    <n v="3000"/>
    <x v="1026"/>
    <x v="219"/>
    <n v="0"/>
    <x v="31"/>
    <n v="105"/>
    <n v="125"/>
    <x v="1500"/>
    <x v="64"/>
  </r>
  <r>
    <x v="1522"/>
    <x v="1321"/>
    <s v="Color"/>
    <x v="1"/>
    <x v="0"/>
    <x v="0"/>
    <x v="6"/>
    <s v="Jake Gyllenhaal"/>
    <s v="Miguel Arteta"/>
    <n v="15000"/>
    <x v="1421"/>
    <x v="21"/>
    <n v="938"/>
    <x v="31"/>
    <n v="107"/>
    <n v="93"/>
    <x v="1501"/>
    <x v="18"/>
  </r>
  <r>
    <x v="1523"/>
    <x v="1322"/>
    <s v="Color"/>
    <x v="7"/>
    <x v="0"/>
    <x v="5"/>
    <x v="6"/>
    <s v="Emir Kusturica"/>
    <s v="Neil Jordan"/>
    <n v="2000"/>
    <x v="1422"/>
    <x v="118"/>
    <n v="287"/>
    <x v="21"/>
    <n v="105"/>
    <n v="109"/>
    <x v="1502"/>
    <x v="43"/>
  </r>
  <r>
    <x v="1524"/>
    <x v="1323"/>
    <s v="Color"/>
    <x v="3"/>
    <x v="0"/>
    <x v="3"/>
    <x v="6"/>
    <s v="Michael McKean"/>
    <s v="Daisy von Scherler Mayer"/>
    <n v="658"/>
    <x v="1423"/>
    <x v="144"/>
    <n v="550"/>
    <x v="39"/>
    <n v="70"/>
    <n v="94"/>
    <x v="1503"/>
    <x v="31"/>
  </r>
  <r>
    <x v="1525"/>
    <x v="1324"/>
    <s v="Color"/>
    <x v="1"/>
    <x v="0"/>
    <x v="3"/>
    <x v="6"/>
    <s v="Olivia Williams"/>
    <s v="Thaddeus O'Sullivan"/>
    <n v="766"/>
    <x v="1424"/>
    <x v="55"/>
    <n v="97"/>
    <x v="12"/>
    <n v="39"/>
    <n v="96"/>
    <x v="1504"/>
    <x v="41"/>
  </r>
  <r>
    <x v="1526"/>
    <x v="1325"/>
    <s v="Color"/>
    <x v="1"/>
    <x v="0"/>
    <x v="0"/>
    <x v="7"/>
    <s v="Meryl Streep"/>
    <s v="Stephen Daldry"/>
    <n v="11000"/>
    <x v="1425"/>
    <x v="246"/>
    <n v="0"/>
    <x v="16"/>
    <n v="174"/>
    <n v="114"/>
    <x v="1505"/>
    <x v="43"/>
  </r>
  <r>
    <x v="1527"/>
    <x v="1326"/>
    <s v="Color"/>
    <x v="3"/>
    <x v="0"/>
    <x v="3"/>
    <x v="5"/>
    <s v="Colin Firth"/>
    <s v="Oliver Parker"/>
    <n v="14000"/>
    <x v="1426"/>
    <x v="121"/>
    <n v="0"/>
    <x v="9"/>
    <n v="104"/>
    <n v="97"/>
    <x v="1506"/>
    <x v="24"/>
  </r>
  <r>
    <x v="1528"/>
    <x v="1327"/>
    <s v="Color"/>
    <x v="7"/>
    <x v="0"/>
    <x v="0"/>
    <x v="7"/>
    <s v="Christopher Lee"/>
    <s v="Peter Jackson"/>
    <n v="16000"/>
    <x v="1427"/>
    <x v="0"/>
    <n v="10000"/>
    <x v="14"/>
    <n v="294"/>
    <n v="172"/>
    <x v="1507"/>
    <x v="242"/>
  </r>
  <r>
    <x v="1529"/>
    <x v="1248"/>
    <s v="Color"/>
    <x v="3"/>
    <x v="0"/>
    <x v="0"/>
    <x v="5"/>
    <s v="Jennifer Esposito"/>
    <s v="Perry Andelin Blake"/>
    <n v="911"/>
    <x v="1428"/>
    <x v="6"/>
    <n v="1000"/>
    <x v="58"/>
    <n v="56"/>
    <n v="80"/>
    <x v="1508"/>
    <x v="81"/>
  </r>
  <r>
    <x v="1530"/>
    <x v="1243"/>
    <s v="Color"/>
    <x v="1"/>
    <x v="0"/>
    <x v="0"/>
    <x v="7"/>
    <s v="Debra Messing"/>
    <s v="Mark Pellington"/>
    <n v="650"/>
    <x v="105"/>
    <x v="120"/>
    <n v="0"/>
    <x v="31"/>
    <n v="166"/>
    <n v="119"/>
    <x v="1509"/>
    <x v="114"/>
  </r>
  <r>
    <x v="1531"/>
    <x v="1328"/>
    <s v="Color"/>
    <x v="3"/>
    <x v="0"/>
    <x v="0"/>
    <x v="7"/>
    <s v="Zooey Deschanel"/>
    <s v="Ed Decter"/>
    <n v="11000"/>
    <x v="1429"/>
    <x v="30"/>
    <n v="1000"/>
    <x v="30"/>
    <n v="49"/>
    <n v="92"/>
    <x v="1510"/>
    <x v="51"/>
  </r>
  <r>
    <x v="1532"/>
    <x v="1329"/>
    <s v="Black and White"/>
    <x v="6"/>
    <x v="0"/>
    <x v="5"/>
    <x v="6"/>
    <s v="Emilia Fox"/>
    <s v="Roman Polanski"/>
    <n v="396"/>
    <x v="1430"/>
    <x v="83"/>
    <n v="21000"/>
    <x v="15"/>
    <n v="193"/>
    <n v="150"/>
    <x v="1511"/>
    <x v="64"/>
  </r>
  <r>
    <x v="1533"/>
    <x v="1330"/>
    <s v="Color"/>
    <x v="1"/>
    <x v="0"/>
    <x v="3"/>
    <x v="6"/>
    <s v="Brendan Fraser"/>
    <s v="Phillip Noyce"/>
    <n v="3000"/>
    <x v="1431"/>
    <x v="20"/>
    <n v="983"/>
    <x v="10"/>
    <n v="149"/>
    <n v="101"/>
    <x v="1512"/>
    <x v="88"/>
  </r>
  <r>
    <x v="1534"/>
    <x v="1331"/>
    <s v="Color"/>
    <x v="1"/>
    <x v="0"/>
    <x v="0"/>
    <x v="4"/>
    <s v="Dennis Quaid"/>
    <s v="John Lee Hancock"/>
    <n v="2000"/>
    <x v="1432"/>
    <x v="79"/>
    <n v="0"/>
    <x v="11"/>
    <n v="92"/>
    <n v="127"/>
    <x v="1513"/>
    <x v="33"/>
  </r>
  <r>
    <x v="1535"/>
    <x v="1212"/>
    <s v="Color"/>
    <x v="3"/>
    <x v="0"/>
    <x v="0"/>
    <x v="6"/>
    <s v="Ian Somerhalder"/>
    <s v="Roger Avary"/>
    <n v="16000"/>
    <x v="1433"/>
    <x v="145"/>
    <n v="0"/>
    <x v="12"/>
    <n v="143"/>
    <n v="110"/>
    <x v="1514"/>
    <x v="16"/>
  </r>
  <r>
    <x v="1536"/>
    <x v="1332"/>
    <s v="Color"/>
    <x v="0"/>
    <x v="0"/>
    <x v="0"/>
    <x v="6"/>
    <s v="Adam Goldberg"/>
    <s v="D.J. Caruso"/>
    <n v="1000"/>
    <x v="1434"/>
    <x v="181"/>
    <n v="2000"/>
    <x v="23"/>
    <n v="79"/>
    <n v="103"/>
    <x v="1515"/>
    <x v="69"/>
  </r>
  <r>
    <x v="1537"/>
    <x v="1251"/>
    <s v="Color"/>
    <x v="3"/>
    <x v="0"/>
    <x v="0"/>
    <x v="4"/>
    <s v="Judge Reinhold"/>
    <s v="Michael Lembeck"/>
    <n v="901"/>
    <x v="1435"/>
    <x v="8"/>
    <n v="1000"/>
    <x v="25"/>
    <n v="80"/>
    <n v="104"/>
    <x v="1516"/>
    <x v="121"/>
  </r>
  <r>
    <x v="1538"/>
    <x v="1333"/>
    <s v="Color"/>
    <x v="7"/>
    <x v="0"/>
    <x v="0"/>
    <x v="7"/>
    <s v="Dwayne Johnson"/>
    <s v="Chuck Russell"/>
    <n v="12000"/>
    <x v="1436"/>
    <x v="23"/>
    <n v="0"/>
    <x v="25"/>
    <n v="167"/>
    <n v="100"/>
    <x v="1517"/>
    <x v="121"/>
  </r>
  <r>
    <x v="1539"/>
    <x v="1204"/>
    <s v="Color"/>
    <x v="3"/>
    <x v="0"/>
    <x v="0"/>
    <x v="5"/>
    <s v="Kirby Heyborne"/>
    <s v="Kurt Hale"/>
    <n v="69"/>
    <x v="1437"/>
    <x v="0"/>
    <n v="43"/>
    <x v="34"/>
    <n v="5"/>
    <n v="102"/>
    <x v="1518"/>
    <x v="47"/>
  </r>
  <r>
    <x v="1540"/>
    <x v="1230"/>
    <s v="Color"/>
    <x v="1"/>
    <x v="0"/>
    <x v="0"/>
    <x v="6"/>
    <s v="Ryan Gosling"/>
    <s v="Alex Smith"/>
    <n v="33000"/>
    <x v="1438"/>
    <x v="125"/>
    <n v="183"/>
    <x v="26"/>
    <n v="17"/>
    <n v="112"/>
    <x v="1519"/>
    <x v="47"/>
  </r>
  <r>
    <x v="1541"/>
    <x v="1334"/>
    <s v="Color"/>
    <x v="7"/>
    <x v="0"/>
    <x v="0"/>
    <x v="7"/>
    <s v="Morgan Freeman"/>
    <s v="Phil Alden Robinson"/>
    <n v="11000"/>
    <x v="1439"/>
    <x v="123"/>
    <n v="0"/>
    <x v="34"/>
    <n v="176"/>
    <n v="124"/>
    <x v="1520"/>
    <x v="154"/>
  </r>
  <r>
    <x v="1542"/>
    <x v="1317"/>
    <s v="Color"/>
    <x v="3"/>
    <x v="0"/>
    <x v="0"/>
    <x v="6"/>
    <s v="Judith Chapman"/>
    <s v="Roger Kumble"/>
    <n v="44"/>
    <x v="1440"/>
    <x v="151"/>
    <n v="0"/>
    <x v="52"/>
    <n v="99"/>
    <n v="90"/>
    <x v="1521"/>
    <x v="207"/>
  </r>
  <r>
    <x v="1543"/>
    <x v="1259"/>
    <s v="Color"/>
    <x v="7"/>
    <x v="0"/>
    <x v="0"/>
    <x v="7"/>
    <s v="Mark Addy"/>
    <s v="Simon Wells"/>
    <n v="891"/>
    <x v="1441"/>
    <x v="59"/>
    <n v="3000"/>
    <x v="30"/>
    <n v="124"/>
    <n v="96"/>
    <x v="1522"/>
    <x v="133"/>
  </r>
  <r>
    <x v="1544"/>
    <x v="1335"/>
    <s v="Color"/>
    <x v="7"/>
    <x v="0"/>
    <x v="5"/>
    <x v="7"/>
    <s v="Jason Statham"/>
    <s v="Louis Leterrier"/>
    <n v="26000"/>
    <x v="1442"/>
    <x v="292"/>
    <n v="0"/>
    <x v="13"/>
    <n v="171"/>
    <n v="92"/>
    <x v="1523"/>
    <x v="78"/>
  </r>
  <r>
    <x v="1545"/>
    <x v="1336"/>
    <s v="Color"/>
    <x v="7"/>
    <x v="0"/>
    <x v="0"/>
    <x v="7"/>
    <s v="Romany Malco"/>
    <s v="Kevin Donovan"/>
    <n v="966"/>
    <x v="919"/>
    <x v="6"/>
    <n v="797"/>
    <x v="46"/>
    <n v="81"/>
    <n v="98"/>
    <x v="1524"/>
    <x v="121"/>
  </r>
  <r>
    <x v="1546"/>
    <x v="1245"/>
    <s v="Color"/>
    <x v="5"/>
    <x v="0"/>
    <x v="0"/>
    <x v="5"/>
    <s v="Alfre Woodard"/>
    <s v="Cathy Malkasian"/>
    <n v="1000"/>
    <x v="102"/>
    <x v="0"/>
    <n v="187"/>
    <x v="33"/>
    <n v="38"/>
    <n v="85"/>
    <x v="1525"/>
    <x v="43"/>
  </r>
  <r>
    <x v="1547"/>
    <x v="1220"/>
    <s v="Color"/>
    <x v="8"/>
    <x v="0"/>
    <x v="0"/>
    <x v="7"/>
    <s v="Alexander Gould"/>
    <s v="Robert Harmon"/>
    <n v="1000"/>
    <x v="1443"/>
    <x v="6"/>
    <n v="814"/>
    <x v="0"/>
    <n v="81"/>
    <n v="89"/>
    <x v="1526"/>
    <x v="29"/>
  </r>
  <r>
    <x v="1548"/>
    <x v="1337"/>
    <s v="Color"/>
    <x v="1"/>
    <x v="0"/>
    <x v="0"/>
    <x v="5"/>
    <s v="Gavin MacLeod"/>
    <s v="Rich Christiano"/>
    <n v="284"/>
    <x v="477"/>
    <x v="34"/>
    <n v="409"/>
    <x v="49"/>
    <n v="16"/>
    <n v="95"/>
    <x v="1527"/>
    <x v="243"/>
  </r>
  <r>
    <x v="1549"/>
    <x v="1338"/>
    <s v="Color"/>
    <x v="5"/>
    <x v="0"/>
    <x v="0"/>
    <x v="5"/>
    <s v="Joseph Gordon-Levitt"/>
    <s v="Ron Clements"/>
    <n v="23000"/>
    <x v="1444"/>
    <x v="131"/>
    <n v="0"/>
    <x v="10"/>
    <n v="127"/>
    <n v="95"/>
    <x v="1528"/>
    <x v="188"/>
  </r>
  <r>
    <x v="1550"/>
    <x v="1214"/>
    <s v="Color"/>
    <x v="1"/>
    <x v="0"/>
    <x v="0"/>
    <x v="5"/>
    <s v="William Hurt"/>
    <s v="Jay Russell"/>
    <n v="882"/>
    <x v="1445"/>
    <x v="30"/>
    <n v="0"/>
    <x v="12"/>
    <n v="69"/>
    <n v="90"/>
    <x v="1529"/>
    <x v="24"/>
  </r>
  <r>
    <x v="1551"/>
    <x v="1339"/>
    <s v="Color"/>
    <x v="3"/>
    <x v="0"/>
    <x v="0"/>
    <x v="7"/>
    <s v="Dorian Missick"/>
    <s v="Marc Lawrence"/>
    <n v="1000"/>
    <x v="1446"/>
    <x v="176"/>
    <n v="0"/>
    <x v="26"/>
    <n v="118"/>
    <n v="101"/>
    <x v="1530"/>
    <x v="121"/>
  </r>
  <r>
    <x v="1552"/>
    <x v="1340"/>
    <s v="Color"/>
    <x v="7"/>
    <x v="0"/>
    <x v="0"/>
    <x v="7"/>
    <s v="Dave Chappelle"/>
    <s v="Malcolm D. Lee"/>
    <n v="744"/>
    <x v="1386"/>
    <x v="18"/>
    <n v="0"/>
    <x v="42"/>
    <n v="81"/>
    <n v="86"/>
    <x v="1531"/>
    <x v="43"/>
  </r>
  <r>
    <x v="1553"/>
    <x v="1338"/>
    <s v="Black and White"/>
    <x v="7"/>
    <x v="0"/>
    <x v="0"/>
    <x v="6"/>
    <s v="Fisher Stevens"/>
    <s v="Walter Hill"/>
    <n v="922"/>
    <x v="479"/>
    <x v="255"/>
    <n v="977"/>
    <x v="26"/>
    <n v="64"/>
    <n v="94"/>
    <x v="1532"/>
    <x v="33"/>
  </r>
  <r>
    <x v="1554"/>
    <x v="1341"/>
    <s v="Color"/>
    <x v="1"/>
    <x v="0"/>
    <x v="0"/>
    <x v="6"/>
    <s v="Olivier Martinez"/>
    <s v="Adrian Lyne"/>
    <n v="838"/>
    <x v="1447"/>
    <x v="75"/>
    <n v="0"/>
    <x v="12"/>
    <n v="152"/>
    <n v="124"/>
    <x v="1533"/>
    <x v="124"/>
  </r>
  <r>
    <x v="1555"/>
    <x v="1342"/>
    <s v="Color"/>
    <x v="3"/>
    <x v="0"/>
    <x v="1"/>
    <x v="6"/>
    <s v="Ryan Reynolds"/>
    <s v="Walt Becker"/>
    <n v="16000"/>
    <x v="1448"/>
    <x v="125"/>
    <n v="0"/>
    <x v="34"/>
    <n v="96"/>
    <n v="94"/>
    <x v="1534"/>
    <x v="1"/>
  </r>
  <r>
    <x v="1556"/>
    <x v="1237"/>
    <s v="Color"/>
    <x v="7"/>
    <x v="0"/>
    <x v="0"/>
    <x v="6"/>
    <s v="Jon Hamm"/>
    <s v="Randall Wallace"/>
    <n v="4000"/>
    <x v="1449"/>
    <x v="33"/>
    <n v="5000"/>
    <x v="10"/>
    <n v="141"/>
    <n v="124"/>
    <x v="1535"/>
    <x v="163"/>
  </r>
  <r>
    <x v="1557"/>
    <x v="1343"/>
    <s v="Color"/>
    <x v="3"/>
    <x v="0"/>
    <x v="0"/>
    <x v="6"/>
    <s v="Michael Jeter"/>
    <s v="Anthony Russo"/>
    <n v="693"/>
    <x v="1450"/>
    <x v="298"/>
    <n v="423"/>
    <x v="34"/>
    <n v="72"/>
    <n v="86"/>
    <x v="1536"/>
    <x v="38"/>
  </r>
  <r>
    <x v="1558"/>
    <x v="1344"/>
    <s v="Color"/>
    <x v="1"/>
    <x v="0"/>
    <x v="11"/>
    <x v="7"/>
    <s v="Keisha Castle-Hughes"/>
    <s v="Niki Caro"/>
    <n v="446"/>
    <x v="1451"/>
    <x v="299"/>
    <n v="0"/>
    <x v="16"/>
    <n v="149"/>
    <n v="101"/>
    <x v="1537"/>
    <x v="1"/>
  </r>
  <r>
    <x v="1559"/>
    <x v="1330"/>
    <s v="Color"/>
    <x v="1"/>
    <x v="0"/>
    <x v="0"/>
    <x v="7"/>
    <s v="Patrick Fugit"/>
    <s v="Peter Kosminsky"/>
    <n v="835"/>
    <x v="1452"/>
    <x v="12"/>
    <n v="0"/>
    <x v="23"/>
    <n v="103"/>
    <n v="109"/>
    <x v="1538"/>
    <x v="81"/>
  </r>
  <r>
    <x v="1560"/>
    <x v="1345"/>
    <s v="Color"/>
    <x v="7"/>
    <x v="0"/>
    <x v="0"/>
    <x v="6"/>
    <s v="Nicolas Cage"/>
    <s v="John Woo"/>
    <n v="12000"/>
    <x v="1453"/>
    <x v="177"/>
    <n v="0"/>
    <x v="44"/>
    <n v="152"/>
    <n v="153"/>
    <x v="1539"/>
    <x v="147"/>
  </r>
  <r>
    <x v="1561"/>
    <x v="1292"/>
    <s v="Color"/>
    <x v="7"/>
    <x v="0"/>
    <x v="0"/>
    <x v="7"/>
    <s v="Vin Diesel"/>
    <s v="Rob Cohen"/>
    <n v="14000"/>
    <x v="1454"/>
    <x v="178"/>
    <n v="10000"/>
    <x v="42"/>
    <n v="191"/>
    <n v="132"/>
    <x v="1540"/>
    <x v="123"/>
  </r>
  <r>
    <x v="1562"/>
    <x v="1346"/>
    <s v="Color"/>
    <x v="7"/>
    <x v="0"/>
    <x v="0"/>
    <x v="7"/>
    <s v="Paul Walker"/>
    <s v="John Singleton"/>
    <n v="23000"/>
    <x v="1455"/>
    <x v="11"/>
    <n v="0"/>
    <x v="30"/>
    <n v="150"/>
    <n v="107"/>
    <x v="1541"/>
    <x v="218"/>
  </r>
  <r>
    <x v="1563"/>
    <x v="1347"/>
    <s v="Color"/>
    <x v="1"/>
    <x v="0"/>
    <x v="0"/>
    <x v="6"/>
    <s v="Naomi Watts"/>
    <s v="Alejandro G. IÃ±Ã¡rritu"/>
    <n v="6000"/>
    <x v="1456"/>
    <x v="0"/>
    <n v="0"/>
    <x v="3"/>
    <n v="192"/>
    <n v="124"/>
    <x v="1542"/>
    <x v="33"/>
  </r>
  <r>
    <x v="1564"/>
    <x v="1348"/>
    <s v="Color"/>
    <x v="3"/>
    <x v="0"/>
    <x v="0"/>
    <x v="7"/>
    <s v="Thomas Lennon"/>
    <s v="Chris Koch"/>
    <n v="651"/>
    <x v="1457"/>
    <x v="30"/>
    <n v="401"/>
    <x v="49"/>
    <n v="81"/>
    <n v="101"/>
    <x v="1543"/>
    <x v="33"/>
  </r>
  <r>
    <x v="1565"/>
    <x v="1349"/>
    <s v="Color"/>
    <x v="7"/>
    <x v="0"/>
    <x v="0"/>
    <x v="6"/>
    <s v="Vin Diesel"/>
    <s v="F. Gary Gray"/>
    <n v="14000"/>
    <x v="1458"/>
    <x v="164"/>
    <n v="0"/>
    <x v="26"/>
    <n v="110"/>
    <n v="109"/>
    <x v="1544"/>
    <x v="70"/>
  </r>
  <r>
    <x v="1566"/>
    <x v="1350"/>
    <s v="Color"/>
    <x v="7"/>
    <x v="0"/>
    <x v="0"/>
    <x v="5"/>
    <s v="Daniel Roebuck"/>
    <s v="Harald Zwart"/>
    <n v="1000"/>
    <x v="1459"/>
    <x v="235"/>
    <n v="542"/>
    <x v="38"/>
    <n v="79"/>
    <n v="102"/>
    <x v="1545"/>
    <x v="56"/>
  </r>
  <r>
    <x v="1567"/>
    <x v="1351"/>
    <s v="Color"/>
    <x v="3"/>
    <x v="0"/>
    <x v="0"/>
    <x v="7"/>
    <s v="David Paymer"/>
    <s v="Rob Reiner"/>
    <n v="372"/>
    <x v="1460"/>
    <x v="0"/>
    <n v="625"/>
    <x v="49"/>
    <n v="73"/>
    <n v="96"/>
    <x v="1546"/>
    <x v="88"/>
  </r>
  <r>
    <x v="1568"/>
    <x v="1352"/>
    <s v="Color"/>
    <x v="1"/>
    <x v="0"/>
    <x v="0"/>
    <x v="6"/>
    <s v="Zooey Deschanel"/>
    <s v="David Gordon Green"/>
    <n v="11000"/>
    <x v="1461"/>
    <x v="214"/>
    <n v="571"/>
    <x v="9"/>
    <n v="88"/>
    <n v="108"/>
    <x v="1547"/>
    <x v="79"/>
  </r>
  <r>
    <x v="1569"/>
    <x v="1353"/>
    <s v="Color"/>
    <x v="3"/>
    <x v="0"/>
    <x v="0"/>
    <x v="6"/>
    <s v="Alyson Hannigan"/>
    <s v="Jesse Dylan"/>
    <n v="3000"/>
    <x v="1462"/>
    <x v="109"/>
    <n v="0"/>
    <x v="2"/>
    <n v="153"/>
    <n v="74"/>
    <x v="1548"/>
    <x v="60"/>
  </r>
  <r>
    <x v="1570"/>
    <x v="1354"/>
    <s v="Color"/>
    <x v="3"/>
    <x v="0"/>
    <x v="0"/>
    <x v="6"/>
    <s v="Woody Allen"/>
    <s v="Woody Allen"/>
    <n v="11000"/>
    <x v="1463"/>
    <x v="44"/>
    <n v="827"/>
    <x v="34"/>
    <n v="128"/>
    <n v="108"/>
    <x v="1549"/>
    <x v="69"/>
  </r>
  <r>
    <x v="1571"/>
    <x v="1355"/>
    <s v="Color"/>
    <x v="7"/>
    <x v="0"/>
    <x v="0"/>
    <x v="6"/>
    <s v="Will Smith"/>
    <s v="Michael Bay"/>
    <n v="10000"/>
    <x v="1464"/>
    <x v="0"/>
    <n v="0"/>
    <x v="21"/>
    <n v="94"/>
    <n v="147"/>
    <x v="1550"/>
    <x v="244"/>
  </r>
  <r>
    <x v="1572"/>
    <x v="1356"/>
    <s v="Color"/>
    <x v="3"/>
    <x v="0"/>
    <x v="0"/>
    <x v="6"/>
    <s v="Bernie Mac"/>
    <s v="Terry Zwigoff"/>
    <n v="1000"/>
    <x v="1465"/>
    <x v="220"/>
    <n v="10000"/>
    <x v="10"/>
    <n v="195"/>
    <n v="98"/>
    <x v="1551"/>
    <x v="69"/>
  </r>
  <r>
    <x v="1573"/>
    <x v="1357"/>
    <s v="Color"/>
    <x v="7"/>
    <x v="0"/>
    <x v="1"/>
    <x v="6"/>
    <s v="Connie Nielsen"/>
    <s v="John McTiernan"/>
    <n v="933"/>
    <x v="1466"/>
    <x v="98"/>
    <n v="0"/>
    <x v="31"/>
    <n v="131"/>
    <n v="98"/>
    <x v="1552"/>
    <x v="124"/>
  </r>
  <r>
    <x v="1574"/>
    <x v="1358"/>
    <s v="Color"/>
    <x v="5"/>
    <x v="0"/>
    <x v="0"/>
    <x v="6"/>
    <s v="Angelina Jolie Pitt"/>
    <s v="Martin Campbell"/>
    <n v="11000"/>
    <x v="343"/>
    <x v="165"/>
    <n v="0"/>
    <x v="31"/>
    <n v="54"/>
    <n v="127"/>
    <x v="1553"/>
    <x v="64"/>
  </r>
  <r>
    <x v="1575"/>
    <x v="1359"/>
    <s v="Color"/>
    <x v="5"/>
    <x v="0"/>
    <x v="0"/>
    <x v="7"/>
    <s v="Steve Buscemi"/>
    <s v="Tim Burton"/>
    <n v="12000"/>
    <x v="1467"/>
    <x v="16"/>
    <n v="26000"/>
    <x v="19"/>
    <n v="235"/>
    <n v="125"/>
    <x v="1554"/>
    <x v="123"/>
  </r>
  <r>
    <x v="1576"/>
    <x v="1360"/>
    <s v="Black and White"/>
    <x v="3"/>
    <x v="4"/>
    <x v="5"/>
    <x v="7"/>
    <s v="Isabelle Adjani"/>
    <s v="Jean-Paul Rappeneau"/>
    <n v="572"/>
    <x v="1468"/>
    <x v="100"/>
    <n v="235"/>
    <x v="9"/>
    <n v="69"/>
    <n v="114"/>
    <x v="1555"/>
    <x v="33"/>
  </r>
  <r>
    <x v="1577"/>
    <x v="1361"/>
    <s v="Color"/>
    <x v="3"/>
    <x v="0"/>
    <x v="0"/>
    <x v="7"/>
    <s v="Angus T. Jones"/>
    <s v="Adam Shankman"/>
    <n v="1000"/>
    <x v="1469"/>
    <x v="279"/>
    <n v="800"/>
    <x v="25"/>
    <n v="121"/>
    <n v="105"/>
    <x v="1556"/>
    <x v="135"/>
  </r>
  <r>
    <x v="1578"/>
    <x v="1362"/>
    <s v="Color"/>
    <x v="3"/>
    <x v="0"/>
    <x v="0"/>
    <x v="7"/>
    <s v="Morgan Freeman"/>
    <s v="Tom Shadyac"/>
    <n v="11000"/>
    <x v="1470"/>
    <x v="154"/>
    <n v="0"/>
    <x v="12"/>
    <n v="191"/>
    <n v="101"/>
    <x v="1557"/>
    <x v="245"/>
  </r>
  <r>
    <x v="1579"/>
    <x v="1363"/>
    <s v="Color"/>
    <x v="7"/>
    <x v="0"/>
    <x v="0"/>
    <x v="7"/>
    <s v="Jaime King"/>
    <s v="Paul Hunter"/>
    <n v="961"/>
    <x v="1471"/>
    <x v="30"/>
    <n v="846"/>
    <x v="25"/>
    <n v="127"/>
    <n v="104"/>
    <x v="1558"/>
    <x v="149"/>
  </r>
  <r>
    <x v="1580"/>
    <x v="1364"/>
    <s v="Color"/>
    <x v="7"/>
    <x v="0"/>
    <x v="0"/>
    <x v="7"/>
    <s v="Demi Moore"/>
    <s v="McG"/>
    <n v="2000"/>
    <x v="1472"/>
    <x v="248"/>
    <n v="0"/>
    <x v="0"/>
    <n v="102"/>
    <n v="107"/>
    <x v="1559"/>
    <x v="187"/>
  </r>
  <r>
    <x v="1581"/>
    <x v="1365"/>
    <s v="Color"/>
    <x v="3"/>
    <x v="0"/>
    <x v="0"/>
    <x v="5"/>
    <s v="Tom Welling"/>
    <s v="Shawn Levy"/>
    <n v="3000"/>
    <x v="1473"/>
    <x v="283"/>
    <n v="0"/>
    <x v="42"/>
    <n v="104"/>
    <n v="94"/>
    <x v="1560"/>
    <x v="87"/>
  </r>
  <r>
    <x v="1582"/>
    <x v="1366"/>
    <s v="Color"/>
    <x v="1"/>
    <x v="0"/>
    <x v="3"/>
    <x v="6"/>
    <s v="Samantha Morton"/>
    <s v="Michael Winterbottom"/>
    <n v="631"/>
    <x v="1474"/>
    <x v="258"/>
    <n v="0"/>
    <x v="2"/>
    <n v="133"/>
    <n v="93"/>
    <x v="1561"/>
    <x v="91"/>
  </r>
  <r>
    <x v="1583"/>
    <x v="1367"/>
    <s v="Color"/>
    <x v="5"/>
    <x v="0"/>
    <x v="0"/>
    <x v="6"/>
    <s v="Philip Seymour Hoffman"/>
    <s v="Anthony Minghella"/>
    <n v="22000"/>
    <x v="1475"/>
    <x v="194"/>
    <n v="0"/>
    <x v="23"/>
    <n v="198"/>
    <n v="154"/>
    <x v="1562"/>
    <x v="246"/>
  </r>
  <r>
    <x v="1584"/>
    <x v="1368"/>
    <s v="Color"/>
    <x v="0"/>
    <x v="0"/>
    <x v="0"/>
    <x v="6"/>
    <s v="Louis Lombardi"/>
    <s v="James Foley"/>
    <n v="436"/>
    <x v="1476"/>
    <x v="134"/>
    <n v="622"/>
    <x v="12"/>
    <n v="119"/>
    <n v="97"/>
    <x v="1563"/>
    <x v="24"/>
  </r>
  <r>
    <x v="1585"/>
    <x v="1369"/>
    <s v="Color"/>
    <x v="7"/>
    <x v="0"/>
    <x v="0"/>
    <x v="6"/>
    <s v="Jet Li"/>
    <s v="Andrzej Bartkowiak"/>
    <n v="5000"/>
    <x v="1477"/>
    <x v="28"/>
    <n v="1000"/>
    <x v="42"/>
    <n v="109"/>
    <n v="101"/>
    <x v="1564"/>
    <x v="88"/>
  </r>
  <r>
    <x v="1586"/>
    <x v="1370"/>
    <s v="Color"/>
    <x v="3"/>
    <x v="0"/>
    <x v="0"/>
    <x v="5"/>
    <s v="Anjelica Huston"/>
    <s v="Steve Carr"/>
    <n v="1000"/>
    <x v="1478"/>
    <x v="92"/>
    <n v="886"/>
    <x v="25"/>
    <n v="81"/>
    <n v="92"/>
    <x v="1565"/>
    <x v="121"/>
  </r>
  <r>
    <x v="1587"/>
    <x v="1371"/>
    <s v="Color"/>
    <x v="8"/>
    <x v="0"/>
    <x v="0"/>
    <x v="7"/>
    <s v="Sullivan Stapleton"/>
    <s v="Jonathan Liebesman"/>
    <n v="1000"/>
    <x v="1479"/>
    <x v="300"/>
    <n v="2000"/>
    <x v="43"/>
    <n v="140"/>
    <n v="96"/>
    <x v="1566"/>
    <x v="31"/>
  </r>
  <r>
    <x v="1588"/>
    <x v="1372"/>
    <s v="Color"/>
    <x v="3"/>
    <x v="0"/>
    <x v="0"/>
    <x v="7"/>
    <s v="Kevin Grevioux"/>
    <s v="Sam Weisman"/>
    <n v="593"/>
    <x v="1480"/>
    <x v="170"/>
    <n v="320"/>
    <x v="49"/>
    <n v="75"/>
    <n v="98"/>
    <x v="1567"/>
    <x v="29"/>
  </r>
  <r>
    <x v="1589"/>
    <x v="1373"/>
    <s v="Color"/>
    <x v="1"/>
    <x v="0"/>
    <x v="0"/>
    <x v="6"/>
    <s v="Morgan Freeman"/>
    <s v="Lawrence Kasdan"/>
    <n v="11000"/>
    <x v="1481"/>
    <x v="88"/>
    <n v="4000"/>
    <x v="25"/>
    <n v="175"/>
    <n v="136"/>
    <x v="1568"/>
    <x v="154"/>
  </r>
  <r>
    <x v="1590"/>
    <x v="1374"/>
    <s v="Color"/>
    <x v="3"/>
    <x v="0"/>
    <x v="0"/>
    <x v="7"/>
    <s v="Elden Henson"/>
    <s v="Troy Miller"/>
    <n v="577"/>
    <x v="224"/>
    <x v="34"/>
    <n v="1000"/>
    <x v="66"/>
    <n v="85"/>
    <n v="85"/>
    <x v="1569"/>
    <x v="93"/>
  </r>
  <r>
    <x v="1591"/>
    <x v="1375"/>
    <s v="Color"/>
    <x v="3"/>
    <x v="0"/>
    <x v="0"/>
    <x v="7"/>
    <s v="Justin Theroux"/>
    <s v="Danny DeVito"/>
    <n v="1000"/>
    <x v="1482"/>
    <x v="0"/>
    <n v="0"/>
    <x v="42"/>
    <n v="78"/>
    <n v="89"/>
    <x v="1570"/>
    <x v="87"/>
  </r>
  <r>
    <x v="1592"/>
    <x v="1376"/>
    <s v="Color"/>
    <x v="3"/>
    <x v="0"/>
    <x v="0"/>
    <x v="6"/>
    <s v="Eddie Griffin"/>
    <s v="George Gallo"/>
    <n v="489"/>
    <x v="1483"/>
    <x v="266"/>
    <n v="26"/>
    <x v="21"/>
    <n v="23"/>
    <n v="89"/>
    <x v="1571"/>
    <x v="20"/>
  </r>
  <r>
    <x v="1593"/>
    <x v="1377"/>
    <s v="Color"/>
    <x v="3"/>
    <x v="0"/>
    <x v="0"/>
    <x v="5"/>
    <s v="Peter Dinklage"/>
    <s v="Jon Favreau"/>
    <n v="22000"/>
    <x v="1484"/>
    <x v="271"/>
    <n v="21000"/>
    <x v="9"/>
    <n v="152"/>
    <n v="97"/>
    <x v="1572"/>
    <x v="135"/>
  </r>
  <r>
    <x v="1594"/>
    <x v="1378"/>
    <s v="Color"/>
    <x v="8"/>
    <x v="0"/>
    <x v="0"/>
    <x v="6"/>
    <s v="Sarah Carter"/>
    <s v="David R. Ellis"/>
    <n v="748"/>
    <x v="1485"/>
    <x v="224"/>
    <n v="0"/>
    <x v="24"/>
    <n v="175"/>
    <n v="90"/>
    <x v="1573"/>
    <x v="56"/>
  </r>
  <r>
    <x v="1595"/>
    <x v="1379"/>
    <s v="Color"/>
    <x v="5"/>
    <x v="0"/>
    <x v="0"/>
    <x v="4"/>
    <s v="Alexander Gould"/>
    <s v="Andrew Stanton"/>
    <n v="1000"/>
    <x v="1486"/>
    <x v="301"/>
    <n v="11000"/>
    <x v="6"/>
    <n v="301"/>
    <n v="100"/>
    <x v="1574"/>
    <x v="242"/>
  </r>
  <r>
    <x v="1596"/>
    <x v="1380"/>
    <s v="Color"/>
    <x v="3"/>
    <x v="0"/>
    <x v="0"/>
    <x v="5"/>
    <s v="Jamie Lee Curtis"/>
    <s v="Mark Waters"/>
    <n v="2000"/>
    <x v="1487"/>
    <x v="93"/>
    <n v="0"/>
    <x v="26"/>
    <n v="129"/>
    <n v="97"/>
    <x v="1575"/>
    <x v="56"/>
  </r>
  <r>
    <x v="1597"/>
    <x v="1381"/>
    <s v="Color"/>
    <x v="7"/>
    <x v="0"/>
    <x v="0"/>
    <x v="6"/>
    <s v="Katharine Isabelle"/>
    <s v="Ronny Yu"/>
    <n v="918"/>
    <x v="1488"/>
    <x v="123"/>
    <n v="3000"/>
    <x v="42"/>
    <n v="273"/>
    <n v="97"/>
    <x v="1576"/>
    <x v="88"/>
  </r>
  <r>
    <x v="1598"/>
    <x v="1382"/>
    <s v="Color"/>
    <x v="3"/>
    <x v="0"/>
    <x v="0"/>
    <x v="5"/>
    <s v="Anika Noni Rose"/>
    <s v="Robert Iscove"/>
    <n v="525"/>
    <x v="1489"/>
    <x v="12"/>
    <n v="0"/>
    <x v="65"/>
    <n v="60"/>
    <n v="90"/>
    <x v="1577"/>
    <x v="38"/>
  </r>
  <r>
    <x v="1599"/>
    <x v="1383"/>
    <s v="Color"/>
    <x v="3"/>
    <x v="0"/>
    <x v="0"/>
    <x v="6"/>
    <s v="Todd Giebenhain"/>
    <s v="Martin Brest"/>
    <n v="117"/>
    <x v="1490"/>
    <x v="79"/>
    <n v="2000"/>
    <x v="64"/>
    <n v="131"/>
    <n v="121"/>
    <x v="1578"/>
    <x v="71"/>
  </r>
  <r>
    <x v="1600"/>
    <x v="1369"/>
    <s v="Color"/>
    <x v="1"/>
    <x v="0"/>
    <x v="0"/>
    <x v="7"/>
    <s v="Billy Campbell"/>
    <s v="Ron Maxwell"/>
    <n v="789"/>
    <x v="1491"/>
    <x v="142"/>
    <n v="953"/>
    <x v="2"/>
    <n v="84"/>
    <n v="280"/>
    <x v="1579"/>
    <x v="247"/>
  </r>
  <r>
    <x v="1601"/>
    <x v="1384"/>
    <s v="Color"/>
    <x v="3"/>
    <x v="0"/>
    <x v="0"/>
    <x v="5"/>
    <s v="Liam Aiken"/>
    <s v="John Hoffman"/>
    <n v="818"/>
    <x v="1492"/>
    <x v="115"/>
    <n v="309"/>
    <x v="52"/>
    <n v="52"/>
    <n v="87"/>
    <x v="1580"/>
    <x v="29"/>
  </r>
  <r>
    <x v="1602"/>
    <x v="1354"/>
    <s v="Black and White"/>
    <x v="1"/>
    <x v="1"/>
    <x v="1"/>
    <x v="6"/>
    <s v="Florian Lukas"/>
    <s v="Wolfgang Becker"/>
    <n v="65"/>
    <x v="1493"/>
    <x v="123"/>
    <n v="11000"/>
    <x v="3"/>
    <n v="153"/>
    <n v="121"/>
    <x v="1581"/>
    <x v="248"/>
  </r>
  <r>
    <x v="1603"/>
    <x v="1385"/>
    <s v="Color"/>
    <x v="3"/>
    <x v="0"/>
    <x v="0"/>
    <x v="12"/>
    <s v="Tony Doupe"/>
    <s v="Sue Corcoran"/>
    <n v="361"/>
    <x v="1374"/>
    <x v="34"/>
    <n v="39"/>
    <x v="36"/>
    <n v="8"/>
    <n v="96"/>
    <x v="1582"/>
    <x v="0"/>
  </r>
  <r>
    <x v="1604"/>
    <x v="1386"/>
    <s v="Color"/>
    <x v="8"/>
    <x v="0"/>
    <x v="0"/>
    <x v="6"/>
    <s v="Robert Downey Jr."/>
    <s v="Mathieu Kassovitz"/>
    <n v="21000"/>
    <x v="1494"/>
    <x v="302"/>
    <n v="0"/>
    <x v="42"/>
    <n v="207"/>
    <n v="98"/>
    <x v="1583"/>
    <x v="87"/>
  </r>
  <r>
    <x v="1605"/>
    <x v="1387"/>
    <s v="Color"/>
    <x v="3"/>
    <x v="0"/>
    <x v="0"/>
    <x v="7"/>
    <s v="Bernie Mac"/>
    <s v="Chris Rock"/>
    <n v="1000"/>
    <x v="147"/>
    <x v="0"/>
    <n v="638"/>
    <x v="39"/>
    <n v="44"/>
    <n v="95"/>
    <x v="1584"/>
    <x v="249"/>
  </r>
  <r>
    <x v="1606"/>
    <x v="1373"/>
    <s v="Color"/>
    <x v="8"/>
    <x v="4"/>
    <x v="5"/>
    <x v="2"/>
    <s v="CÃ©cile De France"/>
    <s v="Alexandre Aja"/>
    <n v="447"/>
    <x v="1495"/>
    <x v="239"/>
    <n v="0"/>
    <x v="13"/>
    <n v="251"/>
    <n v="89"/>
    <x v="1585"/>
    <x v="92"/>
  </r>
  <r>
    <x v="1607"/>
    <x v="1388"/>
    <s v="Black and White"/>
    <x v="5"/>
    <x v="0"/>
    <x v="0"/>
    <x v="5"/>
    <s v="Tim Blake Nelson"/>
    <s v="Andrew Davis"/>
    <n v="596"/>
    <x v="1496"/>
    <x v="149"/>
    <n v="0"/>
    <x v="10"/>
    <n v="106"/>
    <n v="117"/>
    <x v="1586"/>
    <x v="33"/>
  </r>
  <r>
    <x v="1608"/>
    <x v="1389"/>
    <s v="Color"/>
    <x v="7"/>
    <x v="0"/>
    <x v="0"/>
    <x v="7"/>
    <s v="Harrison Ford"/>
    <s v="Ron Shelton"/>
    <n v="11000"/>
    <x v="1497"/>
    <x v="92"/>
    <n v="648"/>
    <x v="46"/>
    <n v="132"/>
    <n v="116"/>
    <x v="1587"/>
    <x v="163"/>
  </r>
  <r>
    <x v="1609"/>
    <x v="1390"/>
    <s v="Color"/>
    <x v="1"/>
    <x v="0"/>
    <x v="0"/>
    <x v="7"/>
    <s v="Christian Monzon"/>
    <s v="Bille Woodruff"/>
    <n v="2000"/>
    <x v="1498"/>
    <x v="42"/>
    <n v="0"/>
    <x v="46"/>
    <n v="97"/>
    <n v="94"/>
    <x v="1588"/>
    <x v="43"/>
  </r>
  <r>
    <x v="1610"/>
    <x v="1382"/>
    <s v="Black and White"/>
    <x v="8"/>
    <x v="0"/>
    <x v="0"/>
    <x v="6"/>
    <s v="Sid Haig"/>
    <s v="Rob Zombie"/>
    <n v="1000"/>
    <x v="1499"/>
    <x v="0"/>
    <n v="0"/>
    <x v="44"/>
    <n v="202"/>
    <n v="105"/>
    <x v="1589"/>
    <x v="41"/>
  </r>
  <r>
    <x v="1611"/>
    <x v="1391"/>
    <s v="Color"/>
    <x v="1"/>
    <x v="0"/>
    <x v="0"/>
    <x v="6"/>
    <s v="Frances Fisher"/>
    <s v="Vadim Perelman"/>
    <n v="638"/>
    <x v="1057"/>
    <x v="193"/>
    <n v="0"/>
    <x v="16"/>
    <n v="158"/>
    <n v="126"/>
    <x v="1590"/>
    <x v="24"/>
  </r>
  <r>
    <x v="1612"/>
    <x v="1392"/>
    <s v="Color"/>
    <x v="3"/>
    <x v="0"/>
    <x v="0"/>
    <x v="7"/>
    <s v="Dylan Baker"/>
    <s v="Clare Kilner"/>
    <n v="812"/>
    <x v="1500"/>
    <x v="46"/>
    <n v="371"/>
    <x v="32"/>
    <n v="46"/>
    <n v="101"/>
    <x v="1591"/>
    <x v="81"/>
  </r>
  <r>
    <x v="1613"/>
    <x v="1393"/>
    <s v="Color"/>
    <x v="3"/>
    <x v="0"/>
    <x v="0"/>
    <x v="7"/>
    <s v="Matthew McConaughey"/>
    <s v="Donald Petrie"/>
    <n v="11000"/>
    <x v="1501"/>
    <x v="43"/>
    <n v="0"/>
    <x v="34"/>
    <n v="140"/>
    <n v="116"/>
    <x v="1592"/>
    <x v="124"/>
  </r>
  <r>
    <x v="1614"/>
    <x v="1394"/>
    <s v="Color"/>
    <x v="7"/>
    <x v="0"/>
    <x v="0"/>
    <x v="7"/>
    <s v="Kevin Rankin"/>
    <s v="Ang Lee"/>
    <n v="820"/>
    <x v="1502"/>
    <x v="0"/>
    <n v="0"/>
    <x v="32"/>
    <n v="267"/>
    <n v="138"/>
    <x v="1593"/>
    <x v="223"/>
  </r>
  <r>
    <x v="1615"/>
    <x v="1395"/>
    <s v="Color"/>
    <x v="1"/>
    <x v="0"/>
    <x v="0"/>
    <x v="6"/>
    <s v="Judy Greer"/>
    <s v="Adam Goldberg"/>
    <n v="2000"/>
    <x v="1503"/>
    <x v="188"/>
    <n v="63"/>
    <x v="39"/>
    <n v="22"/>
    <n v="111"/>
    <x v="1594"/>
    <x v="250"/>
  </r>
  <r>
    <x v="1616"/>
    <x v="1396"/>
    <s v="Color"/>
    <x v="11"/>
    <x v="0"/>
    <x v="0"/>
    <x v="6"/>
    <s v="Clea DuVall"/>
    <s v="James Mangold"/>
    <n v="1000"/>
    <x v="1504"/>
    <x v="202"/>
    <n v="11000"/>
    <x v="17"/>
    <n v="136"/>
    <n v="91"/>
    <x v="1595"/>
    <x v="88"/>
  </r>
  <r>
    <x v="1617"/>
    <x v="1397"/>
    <s v="Color"/>
    <x v="11"/>
    <x v="0"/>
    <x v="8"/>
    <x v="6"/>
    <s v="Jennifer Jason Leigh"/>
    <s v="Jane Campion"/>
    <n v="1000"/>
    <x v="854"/>
    <x v="150"/>
    <n v="656"/>
    <x v="46"/>
    <n v="138"/>
    <n v="113"/>
    <x v="1596"/>
    <x v="38"/>
  </r>
  <r>
    <x v="1618"/>
    <x v="1398"/>
    <s v="Color"/>
    <x v="3"/>
    <x v="0"/>
    <x v="0"/>
    <x v="7"/>
    <s v="Cedric the Entertainer"/>
    <s v="Joel Coen"/>
    <n v="436"/>
    <x v="251"/>
    <x v="0"/>
    <n v="0"/>
    <x v="2"/>
    <n v="161"/>
    <n v="100"/>
    <x v="1597"/>
    <x v="121"/>
  </r>
  <r>
    <x v="1619"/>
    <x v="1365"/>
    <s v="Color"/>
    <x v="8"/>
    <x v="0"/>
    <x v="0"/>
    <x v="6"/>
    <s v="Nicki Aycox"/>
    <s v="Victor Salva"/>
    <n v="296"/>
    <x v="1505"/>
    <x v="162"/>
    <n v="0"/>
    <x v="49"/>
    <n v="167"/>
    <n v="104"/>
    <x v="1598"/>
    <x v="29"/>
  </r>
  <r>
    <x v="1620"/>
    <x v="1399"/>
    <s v="Color"/>
    <x v="7"/>
    <x v="0"/>
    <x v="3"/>
    <x v="5"/>
    <s v="Kevin McNally"/>
    <s v="Peter Howitt"/>
    <n v="427"/>
    <x v="1506"/>
    <x v="141"/>
    <n v="2000"/>
    <x v="26"/>
    <n v="122"/>
    <n v="87"/>
    <x v="1599"/>
    <x v="64"/>
  </r>
  <r>
    <x v="1621"/>
    <x v="1400"/>
    <s v="Color"/>
    <x v="3"/>
    <x v="0"/>
    <x v="0"/>
    <x v="7"/>
    <s v="Taran Killam"/>
    <s v="Shawn Levy"/>
    <n v="500"/>
    <x v="875"/>
    <x v="283"/>
    <n v="0"/>
    <x v="39"/>
    <n v="97"/>
    <n v="95"/>
    <x v="1600"/>
    <x v="69"/>
  </r>
  <r>
    <x v="1622"/>
    <x v="1401"/>
    <s v="Color"/>
    <x v="7"/>
    <x v="0"/>
    <x v="0"/>
    <x v="5"/>
    <s v="Estella Warren"/>
    <s v="David McNally"/>
    <n v="658"/>
    <x v="230"/>
    <x v="144"/>
    <n v="858"/>
    <x v="57"/>
    <n v="73"/>
    <n v="89"/>
    <x v="1601"/>
    <x v="121"/>
  </r>
  <r>
    <x v="1623"/>
    <x v="1402"/>
    <s v="Black and White"/>
    <x v="7"/>
    <x v="0"/>
    <x v="0"/>
    <x v="6"/>
    <s v="David Carradine"/>
    <s v="Quentin Tarantino"/>
    <n v="926"/>
    <x v="1507"/>
    <x v="70"/>
    <n v="13000"/>
    <x v="7"/>
    <n v="354"/>
    <n v="111"/>
    <x v="1602"/>
    <x v="88"/>
  </r>
  <r>
    <x v="1624"/>
    <x v="1361"/>
    <s v="Color"/>
    <x v="7"/>
    <x v="0"/>
    <x v="0"/>
    <x v="7"/>
    <s v="Gerard Butler"/>
    <s v="Jan de Bont"/>
    <n v="18000"/>
    <x v="1508"/>
    <x v="36"/>
    <n v="0"/>
    <x v="25"/>
    <n v="157"/>
    <n v="117"/>
    <x v="1603"/>
    <x v="202"/>
  </r>
  <r>
    <x v="1625"/>
    <x v="1403"/>
    <s v="Color"/>
    <x v="3"/>
    <x v="0"/>
    <x v="0"/>
    <x v="6"/>
    <s v="Joseph Gordon-Levitt"/>
    <s v="C. Jay Cox"/>
    <n v="23000"/>
    <x v="1509"/>
    <x v="46"/>
    <n v="0"/>
    <x v="23"/>
    <n v="35"/>
    <n v="107"/>
    <x v="1604"/>
    <x v="251"/>
  </r>
  <r>
    <x v="1626"/>
    <x v="1404"/>
    <s v="Color"/>
    <x v="3"/>
    <x v="0"/>
    <x v="0"/>
    <x v="7"/>
    <s v="Mary Lynn Rajskub"/>
    <s v="Charles Herman-Wurmfeld"/>
    <n v="934"/>
    <x v="827"/>
    <x v="0"/>
    <n v="660"/>
    <x v="40"/>
    <n v="133"/>
    <n v="95"/>
    <x v="1605"/>
    <x v="136"/>
  </r>
  <r>
    <x v="1627"/>
    <x v="1381"/>
    <s v="Color"/>
    <x v="5"/>
    <x v="0"/>
    <x v="1"/>
    <x v="5"/>
    <s v="Brendan Fraser"/>
    <s v="Joe Dante"/>
    <n v="3000"/>
    <x v="1510"/>
    <x v="66"/>
    <n v="665"/>
    <x v="32"/>
    <n v="101"/>
    <n v="91"/>
    <x v="1606"/>
    <x v="133"/>
  </r>
  <r>
    <x v="1628"/>
    <x v="1405"/>
    <s v="Color"/>
    <x v="1"/>
    <x v="0"/>
    <x v="0"/>
    <x v="6"/>
    <s v="Scarlett Johansson"/>
    <s v="Sofia Coppola"/>
    <n v="19000"/>
    <x v="1511"/>
    <x v="0"/>
    <n v="17000"/>
    <x v="4"/>
    <n v="265"/>
    <n v="101"/>
    <x v="1607"/>
    <x v="16"/>
  </r>
  <r>
    <x v="1629"/>
    <x v="1406"/>
    <s v="Color"/>
    <x v="3"/>
    <x v="0"/>
    <x v="3"/>
    <x v="6"/>
    <s v="Colin Firth"/>
    <s v="Richard Curtis"/>
    <n v="14000"/>
    <x v="1512"/>
    <x v="303"/>
    <n v="52000"/>
    <x v="3"/>
    <n v="218"/>
    <n v="129"/>
    <x v="1608"/>
    <x v="136"/>
  </r>
  <r>
    <x v="1630"/>
    <x v="1407"/>
    <s v="Color"/>
    <x v="3"/>
    <x v="0"/>
    <x v="0"/>
    <x v="7"/>
    <s v="Greg Grunberg"/>
    <s v="John Whitesell"/>
    <n v="833"/>
    <x v="1513"/>
    <x v="34"/>
    <n v="0"/>
    <x v="52"/>
    <n v="37"/>
    <n v="86"/>
    <x v="1609"/>
    <x v="81"/>
  </r>
  <r>
    <x v="1631"/>
    <x v="1408"/>
    <s v="Color"/>
    <x v="3"/>
    <x v="0"/>
    <x v="9"/>
    <x v="6"/>
    <s v="Paul Sorvino"/>
    <s v="Ã‰mile Gaudreault"/>
    <n v="636"/>
    <x v="1514"/>
    <x v="115"/>
    <n v="352"/>
    <x v="12"/>
    <n v="67"/>
    <n v="92"/>
    <x v="1610"/>
    <x v="18"/>
  </r>
  <r>
    <x v="1632"/>
    <x v="1409"/>
    <s v="Color"/>
    <x v="3"/>
    <x v="0"/>
    <x v="0"/>
    <x v="6"/>
    <s v="Damon Wayans"/>
    <s v="Richard Benjamin"/>
    <n v="836"/>
    <x v="1515"/>
    <x v="107"/>
    <n v="241"/>
    <x v="48"/>
    <n v="28"/>
    <n v="80"/>
    <x v="1611"/>
    <x v="33"/>
  </r>
  <r>
    <x v="1633"/>
    <x v="1410"/>
    <s v="Color"/>
    <x v="7"/>
    <x v="0"/>
    <x v="0"/>
    <x v="7"/>
    <s v="James D'Arcy"/>
    <s v="Peter Weir"/>
    <n v="613"/>
    <x v="1516"/>
    <x v="90"/>
    <n v="0"/>
    <x v="28"/>
    <n v="244"/>
    <n v="138"/>
    <x v="1612"/>
    <x v="252"/>
  </r>
  <r>
    <x v="1634"/>
    <x v="1411"/>
    <s v="Color"/>
    <x v="1"/>
    <x v="0"/>
    <x v="0"/>
    <x v="7"/>
    <s v="Julia Roberts"/>
    <s v="Mike Newell"/>
    <n v="8000"/>
    <x v="1517"/>
    <x v="157"/>
    <n v="0"/>
    <x v="34"/>
    <n v="141"/>
    <n v="117"/>
    <x v="1613"/>
    <x v="127"/>
  </r>
  <r>
    <x v="1635"/>
    <x v="1412"/>
    <s v="Color"/>
    <x v="6"/>
    <x v="0"/>
    <x v="0"/>
    <x v="6"/>
    <s v="Charlize Theron"/>
    <s v="Patty Jenkins"/>
    <n v="9000"/>
    <x v="1518"/>
    <x v="304"/>
    <n v="0"/>
    <x v="17"/>
    <n v="185"/>
    <n v="109"/>
    <x v="1614"/>
    <x v="89"/>
  </r>
  <r>
    <x v="1636"/>
    <x v="1413"/>
    <s v="Color"/>
    <x v="3"/>
    <x v="0"/>
    <x v="0"/>
    <x v="7"/>
    <s v="Carmen Electra"/>
    <s v="David Zucker"/>
    <n v="869"/>
    <x v="226"/>
    <x v="129"/>
    <n v="411"/>
    <x v="40"/>
    <n v="56"/>
    <n v="90"/>
    <x v="1615"/>
    <x v="58"/>
  </r>
  <r>
    <x v="1637"/>
    <x v="1399"/>
    <s v="Color"/>
    <x v="1"/>
    <x v="0"/>
    <x v="19"/>
    <x v="6"/>
    <s v="Sarah Polley"/>
    <s v="Isabel Coixet"/>
    <n v="900"/>
    <x v="1519"/>
    <x v="203"/>
    <n v="0"/>
    <x v="16"/>
    <n v="72"/>
    <n v="106"/>
    <x v="1616"/>
    <x v="6"/>
  </r>
  <r>
    <x v="1638"/>
    <x v="1414"/>
    <s v="Color"/>
    <x v="0"/>
    <x v="0"/>
    <x v="0"/>
    <x v="6"/>
    <s v="John Doman"/>
    <s v="Clint Eastwood"/>
    <n v="616"/>
    <x v="662"/>
    <x v="70"/>
    <n v="12000"/>
    <x v="19"/>
    <n v="229"/>
    <n v="138"/>
    <x v="1617"/>
    <x v="43"/>
  </r>
  <r>
    <x v="1639"/>
    <x v="1415"/>
    <s v="Color"/>
    <x v="1"/>
    <x v="0"/>
    <x v="0"/>
    <x v="7"/>
    <s v="Peter Coyote"/>
    <s v="Michael Polish"/>
    <n v="548"/>
    <x v="963"/>
    <x v="216"/>
    <n v="298"/>
    <x v="34"/>
    <n v="60"/>
    <n v="103"/>
    <x v="1618"/>
    <x v="99"/>
  </r>
  <r>
    <x v="1640"/>
    <x v="1416"/>
    <s v="Color"/>
    <x v="3"/>
    <x v="0"/>
    <x v="0"/>
    <x v="6"/>
    <s v="Will Ferrell"/>
    <s v="Todd Phillips"/>
    <n v="8000"/>
    <x v="1520"/>
    <x v="254"/>
    <n v="0"/>
    <x v="23"/>
    <n v="123"/>
    <n v="88"/>
    <x v="1619"/>
    <x v="61"/>
  </r>
  <r>
    <x v="1641"/>
    <x v="1417"/>
    <s v="Color"/>
    <x v="1"/>
    <x v="16"/>
    <x v="27"/>
    <x v="6"/>
    <s v="Min-sik Choi"/>
    <s v="Chan-wook Park"/>
    <n v="717"/>
    <x v="1521"/>
    <x v="0"/>
    <n v="43000"/>
    <x v="18"/>
    <n v="305"/>
    <n v="120"/>
    <x v="1620"/>
    <x v="20"/>
  </r>
  <r>
    <x v="1642"/>
    <x v="1418"/>
    <s v="Color"/>
    <x v="7"/>
    <x v="0"/>
    <x v="0"/>
    <x v="6"/>
    <s v="Johnny Depp"/>
    <s v="Robert Rodriguez"/>
    <n v="40000"/>
    <x v="1522"/>
    <x v="0"/>
    <n v="0"/>
    <x v="34"/>
    <n v="178"/>
    <n v="102"/>
    <x v="1621"/>
    <x v="105"/>
  </r>
  <r>
    <x v="1643"/>
    <x v="1370"/>
    <s v="Color"/>
    <x v="1"/>
    <x v="0"/>
    <x v="0"/>
    <x v="6"/>
    <s v="Robert Duvall"/>
    <s v="Kevin Costner"/>
    <n v="3000"/>
    <x v="1523"/>
    <x v="0"/>
    <n v="0"/>
    <x v="8"/>
    <n v="153"/>
    <n v="139"/>
    <x v="1622"/>
    <x v="82"/>
  </r>
  <r>
    <x v="1644"/>
    <x v="1419"/>
    <s v="Color"/>
    <x v="5"/>
    <x v="0"/>
    <x v="0"/>
    <x v="6"/>
    <s v="Blanchard Ryan"/>
    <s v="Chris Kentis"/>
    <n v="48"/>
    <x v="1524"/>
    <x v="115"/>
    <n v="0"/>
    <x v="32"/>
    <n v="235"/>
    <n v="79"/>
    <x v="1623"/>
    <x v="47"/>
  </r>
  <r>
    <x v="1645"/>
    <x v="1391"/>
    <s v="Color"/>
    <x v="1"/>
    <x v="17"/>
    <x v="28"/>
    <x v="7"/>
    <s v="Marina Golbahari"/>
    <s v="Siddiq Barmak"/>
    <n v="30"/>
    <x v="395"/>
    <x v="46"/>
    <n v="0"/>
    <x v="28"/>
    <n v="105"/>
    <n v="83"/>
    <x v="1624"/>
    <x v="253"/>
  </r>
  <r>
    <x v="1646"/>
    <x v="1354"/>
    <s v="Color"/>
    <x v="0"/>
    <x v="0"/>
    <x v="0"/>
    <x v="6"/>
    <s v="Denzel Washington"/>
    <s v="Carl Franklin"/>
    <n v="18000"/>
    <x v="1525"/>
    <x v="80"/>
    <n v="1000"/>
    <x v="31"/>
    <n v="124"/>
    <n v="114"/>
    <x v="1625"/>
    <x v="124"/>
  </r>
  <r>
    <x v="1647"/>
    <x v="1420"/>
    <s v="Color"/>
    <x v="0"/>
    <x v="0"/>
    <x v="9"/>
    <x v="6"/>
    <s v="Philip Seymour Hoffman"/>
    <s v="Richard Kwietniowski"/>
    <n v="22000"/>
    <x v="1526"/>
    <x v="42"/>
    <n v="0"/>
    <x v="23"/>
    <n v="82"/>
    <n v="104"/>
    <x v="1626"/>
    <x v="39"/>
  </r>
  <r>
    <x v="1648"/>
    <x v="1421"/>
    <s v="Color"/>
    <x v="6"/>
    <x v="0"/>
    <x v="0"/>
    <x v="6"/>
    <s v="Macaulay Culkin"/>
    <s v="Fenton Bailey"/>
    <n v="3000"/>
    <x v="1527"/>
    <x v="30"/>
    <n v="0"/>
    <x v="2"/>
    <n v="39"/>
    <n v="98"/>
    <x v="1627"/>
    <x v="18"/>
  </r>
  <r>
    <x v="1649"/>
    <x v="1403"/>
    <s v="Color"/>
    <x v="7"/>
    <x v="0"/>
    <x v="0"/>
    <x v="7"/>
    <s v="Ivana Milicevic"/>
    <s v="John Woo"/>
    <n v="834"/>
    <x v="1528"/>
    <x v="177"/>
    <n v="0"/>
    <x v="2"/>
    <n v="196"/>
    <n v="119"/>
    <x v="1628"/>
    <x v="121"/>
  </r>
  <r>
    <x v="1650"/>
    <x v="1422"/>
    <s v="Color"/>
    <x v="3"/>
    <x v="0"/>
    <x v="0"/>
    <x v="7"/>
    <s v="Oliver Platt"/>
    <s v="Peter Hedges"/>
    <n v="1000"/>
    <x v="1529"/>
    <x v="8"/>
    <n v="0"/>
    <x v="10"/>
    <n v="131"/>
    <n v="80"/>
    <x v="1629"/>
    <x v="59"/>
  </r>
  <r>
    <x v="1651"/>
    <x v="1423"/>
    <s v="Color"/>
    <x v="7"/>
    <x v="0"/>
    <x v="0"/>
    <x v="7"/>
    <s v="Johnny Depp"/>
    <s v="Gore Verbinski"/>
    <n v="40000"/>
    <x v="1530"/>
    <x v="276"/>
    <n v="10000"/>
    <x v="7"/>
    <n v="271"/>
    <n v="143"/>
    <x v="1630"/>
    <x v="188"/>
  </r>
  <r>
    <x v="1652"/>
    <x v="1424"/>
    <s v="Color"/>
    <x v="6"/>
    <x v="0"/>
    <x v="0"/>
    <x v="5"/>
    <s v="Alfre Woodard"/>
    <s v="Michael Tollin"/>
    <n v="1000"/>
    <x v="1531"/>
    <x v="73"/>
    <n v="0"/>
    <x v="9"/>
    <n v="74"/>
    <n v="109"/>
    <x v="1631"/>
    <x v="64"/>
  </r>
  <r>
    <x v="1653"/>
    <x v="1425"/>
    <s v="Color"/>
    <x v="3"/>
    <x v="3"/>
    <x v="4"/>
    <x v="6"/>
    <s v="Laura Morante"/>
    <s v="Gabriele Muccino"/>
    <n v="60"/>
    <x v="1440"/>
    <x v="305"/>
    <n v="282"/>
    <x v="31"/>
    <n v="36"/>
    <n v="125"/>
    <x v="1632"/>
    <x v="18"/>
  </r>
  <r>
    <x v="1654"/>
    <x v="1351"/>
    <s v="Color"/>
    <x v="5"/>
    <x v="0"/>
    <x v="0"/>
    <x v="5"/>
    <s v="Elizabeth Daily"/>
    <s v="John Eng"/>
    <n v="971"/>
    <x v="1532"/>
    <x v="0"/>
    <n v="329"/>
    <x v="49"/>
    <n v="45"/>
    <n v="80"/>
    <x v="1633"/>
    <x v="43"/>
  </r>
  <r>
    <x v="1655"/>
    <x v="1426"/>
    <s v="Color"/>
    <x v="7"/>
    <x v="0"/>
    <x v="0"/>
    <x v="7"/>
    <s v="Jeremy Renner"/>
    <s v="Clark Johnson"/>
    <n v="10000"/>
    <x v="1533"/>
    <x v="242"/>
    <n v="0"/>
    <x v="44"/>
    <n v="144"/>
    <n v="117"/>
    <x v="1634"/>
    <x v="133"/>
  </r>
  <r>
    <x v="1656"/>
    <x v="1427"/>
    <s v="Color"/>
    <x v="7"/>
    <x v="0"/>
    <x v="0"/>
    <x v="7"/>
    <s v="Corbin Allred"/>
    <s v="Ryan Little"/>
    <n v="214"/>
    <x v="1534"/>
    <x v="138"/>
    <n v="1000"/>
    <x v="13"/>
    <n v="33"/>
    <n v="90"/>
    <x v="1635"/>
    <x v="254"/>
  </r>
  <r>
    <x v="1657"/>
    <x v="1428"/>
    <s v="Color"/>
    <x v="3"/>
    <x v="0"/>
    <x v="0"/>
    <x v="7"/>
    <s v="Regina Hall"/>
    <s v="David Zucker"/>
    <n v="807"/>
    <x v="1535"/>
    <x v="129"/>
    <n v="0"/>
    <x v="25"/>
    <n v="151"/>
    <n v="84"/>
    <x v="1636"/>
    <x v="117"/>
  </r>
  <r>
    <x v="1658"/>
    <x v="1429"/>
    <s v="Color"/>
    <x v="3"/>
    <x v="0"/>
    <x v="0"/>
    <x v="7"/>
    <s v="Miranda Cosgrove"/>
    <s v="Richard Linklater"/>
    <n v="2000"/>
    <x v="1536"/>
    <x v="0"/>
    <n v="0"/>
    <x v="10"/>
    <n v="204"/>
    <n v="108"/>
    <x v="1637"/>
    <x v="64"/>
  </r>
  <r>
    <x v="1659"/>
    <x v="1430"/>
    <s v="Black and White"/>
    <x v="1"/>
    <x v="0"/>
    <x v="0"/>
    <x v="7"/>
    <s v="Jeff Bridges"/>
    <s v="Gary Ross"/>
    <n v="12000"/>
    <x v="1537"/>
    <x v="197"/>
    <n v="0"/>
    <x v="17"/>
    <n v="175"/>
    <n v="140"/>
    <x v="1638"/>
    <x v="255"/>
  </r>
  <r>
    <x v="1660"/>
    <x v="1431"/>
    <s v="Color"/>
    <x v="3"/>
    <x v="0"/>
    <x v="0"/>
    <x v="5"/>
    <s v="Haley Joel Osment"/>
    <s v="Tim McCanlies"/>
    <n v="3000"/>
    <x v="1538"/>
    <x v="42"/>
    <n v="0"/>
    <x v="16"/>
    <n v="82"/>
    <n v="111"/>
    <x v="1639"/>
    <x v="88"/>
  </r>
  <r>
    <x v="1661"/>
    <x v="1432"/>
    <s v="Color"/>
    <x v="0"/>
    <x v="0"/>
    <x v="0"/>
    <x v="6"/>
    <s v="Glenn Plummer"/>
    <s v="Damian Nieman"/>
    <n v="240"/>
    <x v="1539"/>
    <x v="0"/>
    <n v="413"/>
    <x v="34"/>
    <n v="25"/>
    <n v="101"/>
    <x v="1640"/>
    <x v="256"/>
  </r>
  <r>
    <x v="1662"/>
    <x v="1433"/>
    <s v="Color"/>
    <x v="7"/>
    <x v="0"/>
    <x v="0"/>
    <x v="7"/>
    <s v="Fann Wong"/>
    <s v="David Dobkin"/>
    <n v="154"/>
    <x v="696"/>
    <x v="81"/>
    <n v="955"/>
    <x v="24"/>
    <n v="165"/>
    <n v="114"/>
    <x v="1641"/>
    <x v="124"/>
  </r>
  <r>
    <x v="1663"/>
    <x v="1434"/>
    <s v="Color"/>
    <x v="1"/>
    <x v="0"/>
    <x v="0"/>
    <x v="7"/>
    <s v="Hayden Christensen"/>
    <s v="Billy Ray"/>
    <n v="4000"/>
    <x v="1540"/>
    <x v="136"/>
    <n v="0"/>
    <x v="23"/>
    <n v="129"/>
    <n v="99"/>
    <x v="1642"/>
    <x v="1"/>
  </r>
  <r>
    <x v="1664"/>
    <x v="1432"/>
    <s v="Color"/>
    <x v="5"/>
    <x v="0"/>
    <x v="0"/>
    <x v="5"/>
    <s v="Brad Pitt"/>
    <s v="Patrick Gilmore"/>
    <n v="11000"/>
    <x v="1541"/>
    <x v="0"/>
    <n v="880"/>
    <x v="12"/>
    <n v="98"/>
    <n v="85"/>
    <x v="1643"/>
    <x v="121"/>
  </r>
  <r>
    <x v="1665"/>
    <x v="1435"/>
    <s v="Color"/>
    <x v="3"/>
    <x v="0"/>
    <x v="0"/>
    <x v="7"/>
    <s v="Keanu Reeves"/>
    <s v="Nancy Meyers"/>
    <n v="18000"/>
    <x v="1542"/>
    <x v="35"/>
    <n v="0"/>
    <x v="12"/>
    <n v="145"/>
    <n v="128"/>
    <x v="1644"/>
    <x v="133"/>
  </r>
  <r>
    <x v="1666"/>
    <x v="1436"/>
    <s v="Color"/>
    <x v="7"/>
    <x v="0"/>
    <x v="0"/>
    <x v="5"/>
    <s v="Sylvester Stallone"/>
    <s v="Robert Rodriguez"/>
    <n v="13000"/>
    <x v="1543"/>
    <x v="0"/>
    <n v="681"/>
    <x v="63"/>
    <n v="93"/>
    <n v="84"/>
    <x v="1645"/>
    <x v="132"/>
  </r>
  <r>
    <x v="1667"/>
    <x v="1437"/>
    <s v="Color"/>
    <x v="3"/>
    <x v="0"/>
    <x v="0"/>
    <x v="7"/>
    <s v="Matt Damon"/>
    <s v="Bobby Farrelly"/>
    <n v="13000"/>
    <x v="1544"/>
    <x v="36"/>
    <n v="0"/>
    <x v="42"/>
    <n v="123"/>
    <n v="118"/>
    <x v="1646"/>
    <x v="60"/>
  </r>
  <r>
    <x v="1668"/>
    <x v="1423"/>
    <s v="Color"/>
    <x v="6"/>
    <x v="0"/>
    <x v="0"/>
    <x v="2"/>
    <s v="Greg Ayres"/>
    <s v="Jonathan Caouette"/>
    <n v="58"/>
    <x v="1545"/>
    <x v="208"/>
    <n v="754"/>
    <x v="23"/>
    <n v="72"/>
    <n v="88"/>
    <x v="1647"/>
    <x v="257"/>
  </r>
  <r>
    <x v="1669"/>
    <x v="1438"/>
    <s v="Color"/>
    <x v="7"/>
    <x v="0"/>
    <x v="0"/>
    <x v="6"/>
    <s v="Bruce Willis"/>
    <s v="Antoine Fuqua"/>
    <n v="13000"/>
    <x v="1546"/>
    <x v="227"/>
    <n v="0"/>
    <x v="21"/>
    <n v="89"/>
    <n v="142"/>
    <x v="1648"/>
    <x v="123"/>
  </r>
  <r>
    <x v="1670"/>
    <x v="1439"/>
    <s v="Color"/>
    <x v="7"/>
    <x v="0"/>
    <x v="0"/>
    <x v="6"/>
    <s v="Nick Stahl"/>
    <s v="Jonathan Mostow"/>
    <n v="648"/>
    <x v="46"/>
    <x v="62"/>
    <n v="0"/>
    <x v="34"/>
    <n v="280"/>
    <n v="109"/>
    <x v="1649"/>
    <x v="182"/>
  </r>
  <r>
    <x v="1671"/>
    <x v="1440"/>
    <s v="Color"/>
    <x v="3"/>
    <x v="4"/>
    <x v="9"/>
    <x v="6"/>
    <s v="Marie-JosÃ©e Croze"/>
    <s v="Denys Arcand"/>
    <n v="150"/>
    <x v="1547"/>
    <x v="306"/>
    <n v="0"/>
    <x v="3"/>
    <n v="135"/>
    <n v="112"/>
    <x v="1650"/>
    <x v="1"/>
  </r>
  <r>
    <x v="1672"/>
    <x v="1441"/>
    <s v="Color"/>
    <x v="3"/>
    <x v="0"/>
    <x v="0"/>
    <x v="7"/>
    <s v="Shiri Appleby"/>
    <s v="Efram Potelle"/>
    <n v="855"/>
    <x v="1371"/>
    <x v="113"/>
    <n v="150"/>
    <x v="26"/>
    <n v="29"/>
    <n v="79"/>
    <x v="1651"/>
    <x v="73"/>
  </r>
  <r>
    <x v="1673"/>
    <x v="1408"/>
    <s v="Color"/>
    <x v="5"/>
    <x v="0"/>
    <x v="0"/>
    <x v="7"/>
    <s v="Noah Danby"/>
    <s v="Gary Rogers"/>
    <n v="178"/>
    <x v="1548"/>
    <x v="0"/>
    <n v="32"/>
    <x v="58"/>
    <n v="7"/>
    <n v="120"/>
    <x v="1652"/>
    <x v="6"/>
  </r>
  <r>
    <x v="1674"/>
    <x v="1442"/>
    <s v="Color"/>
    <x v="1"/>
    <x v="0"/>
    <x v="0"/>
    <x v="0"/>
    <s v="Vincent Gallo"/>
    <s v="Vincent Gallo"/>
    <n v="787"/>
    <x v="1549"/>
    <x v="217"/>
    <n v="952"/>
    <x v="38"/>
    <n v="115"/>
    <n v="93"/>
    <x v="1653"/>
    <x v="39"/>
  </r>
  <r>
    <x v="1675"/>
    <x v="1435"/>
    <s v="Color"/>
    <x v="5"/>
    <x v="0"/>
    <x v="0"/>
    <x v="5"/>
    <s v="Sean Hayes"/>
    <s v="Bo Welch"/>
    <n v="760"/>
    <x v="1550"/>
    <x v="17"/>
    <n v="946"/>
    <x v="53"/>
    <n v="109"/>
    <n v="82"/>
    <x v="1654"/>
    <x v="258"/>
  </r>
  <r>
    <x v="1676"/>
    <x v="1443"/>
    <s v="Color"/>
    <x v="0"/>
    <x v="0"/>
    <x v="0"/>
    <x v="6"/>
    <s v="Estella Warren"/>
    <s v="Wayne Kramer"/>
    <n v="658"/>
    <x v="1551"/>
    <x v="263"/>
    <n v="762"/>
    <x v="11"/>
    <n v="157"/>
    <n v="101"/>
    <x v="1655"/>
    <x v="259"/>
  </r>
  <r>
    <x v="1677"/>
    <x v="1444"/>
    <s v="Color"/>
    <x v="7"/>
    <x v="0"/>
    <x v="0"/>
    <x v="7"/>
    <s v="Glenn Morshower"/>
    <s v="Jon Amiel"/>
    <n v="894"/>
    <x v="472"/>
    <x v="126"/>
    <n v="0"/>
    <x v="39"/>
    <n v="149"/>
    <n v="135"/>
    <x v="1656"/>
    <x v="121"/>
  </r>
  <r>
    <x v="1678"/>
    <x v="1398"/>
    <s v="Color"/>
    <x v="3"/>
    <x v="0"/>
    <x v="0"/>
    <x v="5"/>
    <s v="Marsha Thomason"/>
    <s v="Rob Minkoff"/>
    <n v="691"/>
    <x v="1552"/>
    <x v="196"/>
    <n v="988"/>
    <x v="43"/>
    <n v="122"/>
    <n v="88"/>
    <x v="1657"/>
    <x v="152"/>
  </r>
  <r>
    <x v="1679"/>
    <x v="1445"/>
    <s v="Black and White"/>
    <x v="3"/>
    <x v="0"/>
    <x v="0"/>
    <x v="6"/>
    <s v="Judy Greer"/>
    <s v="Jonathan Kesselman"/>
    <n v="2000"/>
    <x v="1553"/>
    <x v="2"/>
    <n v="3000"/>
    <x v="24"/>
    <n v="35"/>
    <n v="87"/>
    <x v="1658"/>
    <x v="73"/>
  </r>
  <r>
    <x v="1680"/>
    <x v="1446"/>
    <s v="Color"/>
    <x v="7"/>
    <x v="0"/>
    <x v="0"/>
    <x v="6"/>
    <s v="Connie Nielsen"/>
    <s v="William Friedkin"/>
    <n v="933"/>
    <x v="1554"/>
    <x v="38"/>
    <n v="0"/>
    <x v="44"/>
    <n v="135"/>
    <n v="94"/>
    <x v="1659"/>
    <x v="60"/>
  </r>
  <r>
    <x v="1681"/>
    <x v="1364"/>
    <s v="Color"/>
    <x v="7"/>
    <x v="0"/>
    <x v="0"/>
    <x v="7"/>
    <s v="Jason Statham"/>
    <s v="F. Gary Gray"/>
    <n v="26000"/>
    <x v="1555"/>
    <x v="164"/>
    <n v="0"/>
    <x v="11"/>
    <n v="155"/>
    <n v="111"/>
    <x v="1660"/>
    <x v="121"/>
  </r>
  <r>
    <x v="1682"/>
    <x v="1447"/>
    <s v="Color"/>
    <x v="5"/>
    <x v="0"/>
    <x v="0"/>
    <x v="4"/>
    <s v="Haley Joel Osment"/>
    <s v="Steve Trenbirth"/>
    <n v="3000"/>
    <x v="1556"/>
    <x v="0"/>
    <n v="227"/>
    <x v="39"/>
    <n v="85"/>
    <n v="72"/>
    <x v="1661"/>
    <x v="33"/>
  </r>
  <r>
    <x v="1683"/>
    <x v="1448"/>
    <s v="Color"/>
    <x v="7"/>
    <x v="0"/>
    <x v="0"/>
    <x v="6"/>
    <s v="Tom Cruise"/>
    <s v="Edward Zwick"/>
    <n v="10000"/>
    <x v="1557"/>
    <x v="112"/>
    <n v="0"/>
    <x v="3"/>
    <n v="190"/>
    <n v="154"/>
    <x v="1662"/>
    <x v="188"/>
  </r>
  <r>
    <x v="1684"/>
    <x v="1447"/>
    <s v="Black and White"/>
    <x v="7"/>
    <x v="0"/>
    <x v="0"/>
    <x v="7"/>
    <s v="Jason Flemyng"/>
    <s v="Stephen Norrington"/>
    <n v="1000"/>
    <x v="1558"/>
    <x v="199"/>
    <n v="0"/>
    <x v="42"/>
    <n v="202"/>
    <n v="110"/>
    <x v="1663"/>
    <x v="238"/>
  </r>
  <r>
    <x v="1685"/>
    <x v="1449"/>
    <s v="Color"/>
    <x v="0"/>
    <x v="0"/>
    <x v="0"/>
    <x v="6"/>
    <s v="Kevin Spacey"/>
    <s v="Alan Parker"/>
    <n v="18000"/>
    <x v="1559"/>
    <x v="179"/>
    <n v="0"/>
    <x v="8"/>
    <n v="141"/>
    <n v="130"/>
    <x v="1664"/>
    <x v="124"/>
  </r>
  <r>
    <x v="1686"/>
    <x v="1450"/>
    <s v="Color"/>
    <x v="5"/>
    <x v="0"/>
    <x v="0"/>
    <x v="5"/>
    <s v="Clayton Snyder"/>
    <s v="Jim Fall"/>
    <n v="925"/>
    <x v="1560"/>
    <x v="30"/>
    <n v="0"/>
    <x v="46"/>
    <n v="66"/>
    <n v="94"/>
    <x v="1665"/>
    <x v="29"/>
  </r>
  <r>
    <x v="1687"/>
    <x v="1451"/>
    <s v="Color"/>
    <x v="7"/>
    <x v="0"/>
    <x v="0"/>
    <x v="7"/>
    <s v="Orlando Bloom"/>
    <s v="Peter Jackson"/>
    <n v="5000"/>
    <x v="1561"/>
    <x v="0"/>
    <n v="16000"/>
    <x v="22"/>
    <n v="328"/>
    <n v="192"/>
    <x v="1666"/>
    <x v="242"/>
  </r>
  <r>
    <x v="1688"/>
    <x v="1452"/>
    <s v="Color"/>
    <x v="7"/>
    <x v="0"/>
    <x v="0"/>
    <x v="6"/>
    <s v="Steve Bastoni"/>
    <s v="Lana Wachowski"/>
    <n v="234"/>
    <x v="377"/>
    <x v="0"/>
    <n v="0"/>
    <x v="23"/>
    <n v="275"/>
    <n v="138"/>
    <x v="1667"/>
    <x v="252"/>
  </r>
  <r>
    <x v="1689"/>
    <x v="1425"/>
    <s v="Color"/>
    <x v="7"/>
    <x v="0"/>
    <x v="8"/>
    <x v="6"/>
    <s v="Essie Davis"/>
    <s v="Lana Wachowski"/>
    <n v="309"/>
    <x v="1562"/>
    <x v="0"/>
    <n v="0"/>
    <x v="12"/>
    <n v="245"/>
    <n v="129"/>
    <x v="1668"/>
    <x v="252"/>
  </r>
  <r>
    <x v="1690"/>
    <x v="1453"/>
    <s v="Color"/>
    <x v="7"/>
    <x v="0"/>
    <x v="12"/>
    <x v="7"/>
    <s v="Julian Sands"/>
    <s v="Gordon Chan"/>
    <n v="687"/>
    <x v="1563"/>
    <x v="2"/>
    <n v="505"/>
    <x v="33"/>
    <n v="98"/>
    <n v="108"/>
    <x v="1669"/>
    <x v="230"/>
  </r>
  <r>
    <x v="1691"/>
    <x v="1430"/>
    <s v="Color"/>
    <x v="7"/>
    <x v="0"/>
    <x v="0"/>
    <x v="6"/>
    <s v="Heath Ledger"/>
    <s v="Brian Helgeland"/>
    <n v="13000"/>
    <x v="1564"/>
    <x v="238"/>
    <n v="704"/>
    <x v="52"/>
    <n v="112"/>
    <n v="102"/>
    <x v="1670"/>
    <x v="132"/>
  </r>
  <r>
    <x v="1692"/>
    <x v="1454"/>
    <s v="Color"/>
    <x v="3"/>
    <x v="0"/>
    <x v="0"/>
    <x v="5"/>
    <s v="Kirby Heyborne"/>
    <s v="Kurt Hale"/>
    <n v="69"/>
    <x v="1165"/>
    <x v="0"/>
    <n v="44"/>
    <x v="44"/>
    <n v="3"/>
    <n v="101"/>
    <x v="1671"/>
    <x v="47"/>
  </r>
  <r>
    <x v="1693"/>
    <x v="1455"/>
    <s v="Color"/>
    <x v="10"/>
    <x v="0"/>
    <x v="0"/>
    <x v="6"/>
    <s v="Laura Ramsey"/>
    <s v="Rick de Oliveira"/>
    <n v="960"/>
    <x v="1565"/>
    <x v="113"/>
    <n v="131"/>
    <x v="67"/>
    <n v="52"/>
    <n v="96"/>
    <x v="1672"/>
    <x v="11"/>
  </r>
  <r>
    <x v="1694"/>
    <x v="1456"/>
    <s v="Color"/>
    <x v="7"/>
    <x v="0"/>
    <x v="0"/>
    <x v="7"/>
    <s v="Dwayne Johnson"/>
    <s v="Peter Berg"/>
    <n v="12000"/>
    <x v="1566"/>
    <x v="229"/>
    <n v="0"/>
    <x v="12"/>
    <n v="151"/>
    <n v="104"/>
    <x v="1673"/>
    <x v="169"/>
  </r>
  <r>
    <x v="1695"/>
    <x v="1457"/>
    <s v="Color"/>
    <x v="3"/>
    <x v="0"/>
    <x v="0"/>
    <x v="6"/>
    <s v="Robert Downey Jr."/>
    <s v="Keith Gordon"/>
    <n v="21000"/>
    <x v="1567"/>
    <x v="307"/>
    <n v="494"/>
    <x v="49"/>
    <n v="66"/>
    <n v="109"/>
    <x v="1674"/>
    <x v="11"/>
  </r>
  <r>
    <x v="1696"/>
    <x v="1458"/>
    <s v="Black and White"/>
    <x v="1"/>
    <x v="0"/>
    <x v="9"/>
    <x v="6"/>
    <s v="Charlotte Rampling"/>
    <s v="Norman Jewison"/>
    <n v="844"/>
    <x v="1568"/>
    <x v="35"/>
    <n v="188"/>
    <x v="24"/>
    <n v="54"/>
    <n v="120"/>
    <x v="1675"/>
    <x v="108"/>
  </r>
  <r>
    <x v="1697"/>
    <x v="1393"/>
    <s v="Color"/>
    <x v="3"/>
    <x v="0"/>
    <x v="0"/>
    <x v="6"/>
    <s v="Peter Dinklage"/>
    <s v="Tom McCarthy"/>
    <n v="22000"/>
    <x v="1569"/>
    <x v="308"/>
    <n v="0"/>
    <x v="3"/>
    <n v="154"/>
    <n v="89"/>
    <x v="1676"/>
    <x v="47"/>
  </r>
  <r>
    <x v="1698"/>
    <x v="1459"/>
    <s v="Color"/>
    <x v="4"/>
    <x v="4"/>
    <x v="5"/>
    <x v="7"/>
    <s v="Michel Robin"/>
    <s v="Sylvain Chomet"/>
    <n v="23"/>
    <x v="820"/>
    <x v="230"/>
    <n v="0"/>
    <x v="4"/>
    <n v="167"/>
    <n v="80"/>
    <x v="1677"/>
    <x v="37"/>
  </r>
  <r>
    <x v="1699"/>
    <x v="1348"/>
    <s v="Color"/>
    <x v="6"/>
    <x v="0"/>
    <x v="9"/>
    <x v="7"/>
    <s v="Henry Ian Cusick"/>
    <s v="Philip Saville"/>
    <n v="866"/>
    <x v="1043"/>
    <x v="4"/>
    <n v="0"/>
    <x v="3"/>
    <n v="25"/>
    <n v="125"/>
    <x v="1678"/>
    <x v="29"/>
  </r>
  <r>
    <x v="1700"/>
    <x v="1460"/>
    <s v="Color"/>
    <x v="1"/>
    <x v="0"/>
    <x v="0"/>
    <x v="6"/>
    <s v="Holly Hunter"/>
    <s v="Catherine Hardwicke"/>
    <n v="1000"/>
    <x v="1570"/>
    <x v="309"/>
    <n v="0"/>
    <x v="13"/>
    <n v="126"/>
    <n v="100"/>
    <x v="1679"/>
    <x v="5"/>
  </r>
  <r>
    <x v="1701"/>
    <x v="1393"/>
    <s v="Color"/>
    <x v="7"/>
    <x v="0"/>
    <x v="0"/>
    <x v="7"/>
    <s v="Paul Walker"/>
    <s v="Richard Donner"/>
    <n v="23000"/>
    <x v="1571"/>
    <x v="50"/>
    <n v="0"/>
    <x v="49"/>
    <n v="123"/>
    <n v="116"/>
    <x v="1680"/>
    <x v="133"/>
  </r>
  <r>
    <x v="1702"/>
    <x v="1461"/>
    <s v="Color"/>
    <x v="5"/>
    <x v="18"/>
    <x v="8"/>
    <x v="12"/>
    <s v="Tshewang Dendup"/>
    <s v="Khyentse Norbu"/>
    <n v="0"/>
    <x v="52"/>
    <x v="13"/>
    <n v="353"/>
    <x v="8"/>
    <n v="44"/>
    <n v="108"/>
    <x v="1681"/>
    <x v="86"/>
  </r>
  <r>
    <x v="1703"/>
    <x v="1462"/>
    <s v="Color"/>
    <x v="3"/>
    <x v="0"/>
    <x v="0"/>
    <x v="7"/>
    <s v="Raoul Bova"/>
    <s v="Audrey Wells"/>
    <n v="727"/>
    <x v="1572"/>
    <x v="100"/>
    <n v="0"/>
    <x v="12"/>
    <n v="111"/>
    <n v="113"/>
    <x v="1682"/>
    <x v="69"/>
  </r>
  <r>
    <x v="1704"/>
    <x v="1463"/>
    <s v="Color"/>
    <x v="7"/>
    <x v="0"/>
    <x v="3"/>
    <x v="6"/>
    <s v="Sophia Myles"/>
    <s v="Len Wiseman"/>
    <n v="955"/>
    <x v="1573"/>
    <x v="247"/>
    <n v="0"/>
    <x v="11"/>
    <n v="226"/>
    <n v="133"/>
    <x v="1683"/>
    <x v="82"/>
  </r>
  <r>
    <x v="1705"/>
    <x v="1464"/>
    <s v="Color"/>
    <x v="6"/>
    <x v="0"/>
    <x v="29"/>
    <x v="6"/>
    <s v="Brenda Fricker"/>
    <s v="Joel Schumacher"/>
    <n v="214"/>
    <x v="1574"/>
    <x v="25"/>
    <n v="0"/>
    <x v="9"/>
    <n v="106"/>
    <n v="98"/>
    <x v="1684"/>
    <x v="29"/>
  </r>
  <r>
    <x v="1706"/>
    <x v="1465"/>
    <s v="Color"/>
    <x v="3"/>
    <x v="0"/>
    <x v="0"/>
    <x v="5"/>
    <s v="Colin Firth"/>
    <s v="Dennie Gordon"/>
    <n v="14000"/>
    <x v="1575"/>
    <x v="141"/>
    <n v="0"/>
    <x v="42"/>
    <n v="66"/>
    <n v="105"/>
    <x v="1685"/>
    <x v="33"/>
  </r>
  <r>
    <x v="1707"/>
    <x v="1430"/>
    <s v="Color"/>
    <x v="1"/>
    <x v="0"/>
    <x v="9"/>
    <x v="7"/>
    <s v="Laura Harring"/>
    <s v="Glen Morgan"/>
    <n v="669"/>
    <x v="1576"/>
    <x v="82"/>
    <n v="0"/>
    <x v="24"/>
    <n v="129"/>
    <n v="100"/>
    <x v="1686"/>
    <x v="82"/>
  </r>
  <r>
    <x v="1708"/>
    <x v="1461"/>
    <s v="Color"/>
    <x v="0"/>
    <x v="0"/>
    <x v="0"/>
    <x v="6"/>
    <s v="Alexis Dziena"/>
    <s v="James Cox"/>
    <n v="715"/>
    <x v="1157"/>
    <x v="4"/>
    <n v="1000"/>
    <x v="21"/>
    <n v="91"/>
    <n v="104"/>
    <x v="1687"/>
    <x v="18"/>
  </r>
  <r>
    <x v="1709"/>
    <x v="1466"/>
    <s v="Color"/>
    <x v="8"/>
    <x v="0"/>
    <x v="0"/>
    <x v="6"/>
    <s v="Kevin Zegers"/>
    <s v="Rob Schmidt"/>
    <n v="2000"/>
    <x v="1577"/>
    <x v="126"/>
    <n v="0"/>
    <x v="26"/>
    <n v="191"/>
    <n v="84"/>
    <x v="1688"/>
    <x v="260"/>
  </r>
  <r>
    <x v="1710"/>
    <x v="1467"/>
    <s v="Color"/>
    <x v="7"/>
    <x v="0"/>
    <x v="9"/>
    <x v="7"/>
    <s v="Hugh Jackman"/>
    <s v="Bryan Singer"/>
    <n v="20000"/>
    <x v="1578"/>
    <x v="0"/>
    <n v="0"/>
    <x v="8"/>
    <n v="289"/>
    <n v="134"/>
    <x v="1689"/>
    <x v="183"/>
  </r>
  <r>
    <x v="1711"/>
    <x v="1468"/>
    <s v="Color"/>
    <x v="3"/>
    <x v="0"/>
    <x v="0"/>
    <x v="7"/>
    <s v="Jennifer Garner"/>
    <s v="Gary Winick"/>
    <n v="3000"/>
    <x v="1579"/>
    <x v="213"/>
    <n v="0"/>
    <x v="26"/>
    <n v="119"/>
    <n v="98"/>
    <x v="1690"/>
    <x v="178"/>
  </r>
  <r>
    <x v="1712"/>
    <x v="1469"/>
    <s v="Black and White"/>
    <x v="1"/>
    <x v="6"/>
    <x v="12"/>
    <x v="6"/>
    <s v="Li Gong"/>
    <s v="Kar-Wai Wong"/>
    <n v="878"/>
    <x v="1580"/>
    <x v="0"/>
    <n v="0"/>
    <x v="8"/>
    <n v="194"/>
    <n v="129"/>
    <x v="1691"/>
    <x v="38"/>
  </r>
  <r>
    <x v="1713"/>
    <x v="1470"/>
    <s v="Color"/>
    <x v="3"/>
    <x v="0"/>
    <x v="0"/>
    <x v="7"/>
    <s v="Adam Sandler"/>
    <s v="Peter Segal"/>
    <n v="11000"/>
    <x v="1581"/>
    <x v="158"/>
    <n v="11000"/>
    <x v="13"/>
    <n v="147"/>
    <n v="99"/>
    <x v="1692"/>
    <x v="163"/>
  </r>
  <r>
    <x v="1714"/>
    <x v="1468"/>
    <s v="Color"/>
    <x v="3"/>
    <x v="0"/>
    <x v="0"/>
    <x v="5"/>
    <s v="Dan Byrd"/>
    <s v="Mark Rosman"/>
    <n v="1000"/>
    <x v="453"/>
    <x v="67"/>
    <n v="0"/>
    <x v="30"/>
    <n v="69"/>
    <n v="95"/>
    <x v="1693"/>
    <x v="33"/>
  </r>
  <r>
    <x v="1715"/>
    <x v="1471"/>
    <s v="Color"/>
    <x v="1"/>
    <x v="0"/>
    <x v="0"/>
    <x v="6"/>
    <s v="Robin Wright"/>
    <s v="Michael Mayer"/>
    <n v="18000"/>
    <x v="1582"/>
    <x v="67"/>
    <n v="1000"/>
    <x v="13"/>
    <n v="84"/>
    <n v="97"/>
    <x v="1694"/>
    <x v="67"/>
  </r>
  <r>
    <x v="1716"/>
    <x v="1472"/>
    <s v="Color"/>
    <x v="1"/>
    <x v="4"/>
    <x v="5"/>
    <x v="6"/>
    <s v="Denis Lavant"/>
    <s v="Jean-Pierre Jeunet"/>
    <n v="226"/>
    <x v="1583"/>
    <x v="0"/>
    <n v="0"/>
    <x v="3"/>
    <n v="186"/>
    <n v="133"/>
    <x v="1695"/>
    <x v="164"/>
  </r>
  <r>
    <x v="1717"/>
    <x v="1473"/>
    <s v="Color"/>
    <x v="7"/>
    <x v="0"/>
    <x v="0"/>
    <x v="7"/>
    <s v="Salma Hayek"/>
    <s v="Brett Ratner"/>
    <n v="4000"/>
    <x v="1584"/>
    <x v="205"/>
    <n v="782"/>
    <x v="2"/>
    <n v="117"/>
    <n v="97"/>
    <x v="1696"/>
    <x v="90"/>
  </r>
  <r>
    <x v="1718"/>
    <x v="1474"/>
    <s v="Color"/>
    <x v="6"/>
    <x v="0"/>
    <x v="0"/>
    <x v="7"/>
    <s v="Omar Epps"/>
    <s v="Charles S. Dutton"/>
    <n v="865"/>
    <x v="1519"/>
    <x v="310"/>
    <n v="177"/>
    <x v="46"/>
    <n v="76"/>
    <n v="110"/>
    <x v="1697"/>
    <x v="85"/>
  </r>
  <r>
    <x v="1719"/>
    <x v="1475"/>
    <s v="Color"/>
    <x v="7"/>
    <x v="0"/>
    <x v="0"/>
    <x v="5"/>
    <s v="Daniel Roebuck"/>
    <s v="Kevin Allen"/>
    <n v="1000"/>
    <x v="1585"/>
    <x v="45"/>
    <n v="167"/>
    <x v="35"/>
    <n v="55"/>
    <n v="100"/>
    <x v="1698"/>
    <x v="56"/>
  </r>
  <r>
    <x v="1720"/>
    <x v="1476"/>
    <s v="Color"/>
    <x v="7"/>
    <x v="0"/>
    <x v="1"/>
    <x v="6"/>
    <s v="Anthony Hopkins"/>
    <s v="Oliver Stone"/>
    <n v="12000"/>
    <x v="1586"/>
    <x v="0"/>
    <n v="0"/>
    <x v="25"/>
    <n v="248"/>
    <n v="206"/>
    <x v="1699"/>
    <x v="261"/>
  </r>
  <r>
    <x v="1721"/>
    <x v="1477"/>
    <s v="Color"/>
    <x v="3"/>
    <x v="0"/>
    <x v="3"/>
    <x v="6"/>
    <s v="Omar Epps"/>
    <s v="Charles Shyer"/>
    <n v="865"/>
    <x v="1587"/>
    <x v="34"/>
    <n v="0"/>
    <x v="24"/>
    <n v="135"/>
    <n v="103"/>
    <x v="1700"/>
    <x v="121"/>
  </r>
  <r>
    <x v="1722"/>
    <x v="1478"/>
    <s v="Color"/>
    <x v="3"/>
    <x v="0"/>
    <x v="0"/>
    <x v="7"/>
    <s v="Philip Seymour Hoffman"/>
    <s v="John Hamburg"/>
    <n v="22000"/>
    <x v="1588"/>
    <x v="141"/>
    <n v="0"/>
    <x v="30"/>
    <n v="108"/>
    <n v="90"/>
    <x v="1701"/>
    <x v="142"/>
  </r>
  <r>
    <x v="1723"/>
    <x v="1479"/>
    <s v="Color"/>
    <x v="7"/>
    <x v="0"/>
    <x v="0"/>
    <x v="7"/>
    <s v="Nicholas Gonzalez"/>
    <s v="Dwight H. Little"/>
    <n v="601"/>
    <x v="120"/>
    <x v="106"/>
    <n v="686"/>
    <x v="40"/>
    <n v="94"/>
    <n v="97"/>
    <x v="1702"/>
    <x v="43"/>
  </r>
  <r>
    <x v="1724"/>
    <x v="1480"/>
    <s v="Color"/>
    <x v="3"/>
    <x v="0"/>
    <x v="0"/>
    <x v="7"/>
    <s v="Darcy Donavan"/>
    <s v="Adam McKay"/>
    <n v="640000"/>
    <x v="1589"/>
    <x v="311"/>
    <n v="0"/>
    <x v="23"/>
    <n v="181"/>
    <n v="98"/>
    <x v="1703"/>
    <x v="56"/>
  </r>
  <r>
    <x v="1725"/>
    <x v="1481"/>
    <s v="Color"/>
    <x v="7"/>
    <x v="0"/>
    <x v="0"/>
    <x v="5"/>
    <s v="Jim Broadbent"/>
    <s v="Frank Coraci"/>
    <n v="1000"/>
    <x v="1590"/>
    <x v="228"/>
    <n v="0"/>
    <x v="42"/>
    <n v="188"/>
    <n v="120"/>
    <x v="1704"/>
    <x v="183"/>
  </r>
  <r>
    <x v="1726"/>
    <x v="1482"/>
    <s v="Color"/>
    <x v="3"/>
    <x v="19"/>
    <x v="30"/>
    <x v="12"/>
    <s v="Michael Nyqvist"/>
    <s v="Kay Pollak"/>
    <n v="690"/>
    <x v="1591"/>
    <x v="4"/>
    <n v="0"/>
    <x v="16"/>
    <n v="34"/>
    <n v="133"/>
    <x v="1705"/>
    <x v="43"/>
  </r>
  <r>
    <x v="1727"/>
    <x v="1483"/>
    <s v="Color"/>
    <x v="7"/>
    <x v="0"/>
    <x v="0"/>
    <x v="7"/>
    <s v="Sanaa Lathan"/>
    <s v="Paul W.S. Anderson"/>
    <n v="886"/>
    <x v="1592"/>
    <x v="103"/>
    <n v="0"/>
    <x v="49"/>
    <n v="247"/>
    <n v="109"/>
    <x v="1706"/>
    <x v="121"/>
  </r>
  <r>
    <x v="1728"/>
    <x v="1484"/>
    <s v="Black and White"/>
    <x v="3"/>
    <x v="0"/>
    <x v="0"/>
    <x v="7"/>
    <s v="Harry Lennix"/>
    <s v="Kevin Rodney Sullivan"/>
    <n v="748"/>
    <x v="1593"/>
    <x v="45"/>
    <n v="265"/>
    <x v="32"/>
    <n v="50"/>
    <n v="106"/>
    <x v="1707"/>
    <x v="69"/>
  </r>
  <r>
    <x v="1729"/>
    <x v="1485"/>
    <s v="Color"/>
    <x v="1"/>
    <x v="0"/>
    <x v="0"/>
    <x v="6"/>
    <s v="Vernon Dobtcheff"/>
    <s v="Richard Linklater"/>
    <n v="50"/>
    <x v="1594"/>
    <x v="0"/>
    <n v="13000"/>
    <x v="19"/>
    <n v="211"/>
    <n v="80"/>
    <x v="1708"/>
    <x v="103"/>
  </r>
  <r>
    <x v="1730"/>
    <x v="1486"/>
    <s v="Color"/>
    <x v="3"/>
    <x v="0"/>
    <x v="9"/>
    <x v="6"/>
    <s v="Miriam Margolyes"/>
    <s v="IstvÃ¡n SzabÃ³"/>
    <n v="405"/>
    <x v="1595"/>
    <x v="48"/>
    <n v="562"/>
    <x v="10"/>
    <n v="93"/>
    <n v="104"/>
    <x v="1709"/>
    <x v="69"/>
  </r>
  <r>
    <x v="1731"/>
    <x v="1487"/>
    <s v="Black and White"/>
    <x v="6"/>
    <x v="0"/>
    <x v="0"/>
    <x v="7"/>
    <s v="Kevin Spacey"/>
    <s v="Kevin Spacey"/>
    <n v="18000"/>
    <x v="1596"/>
    <x v="173"/>
    <n v="0"/>
    <x v="12"/>
    <n v="113"/>
    <n v="118"/>
    <x v="1710"/>
    <x v="108"/>
  </r>
  <r>
    <x v="1732"/>
    <x v="1488"/>
    <s v="Color"/>
    <x v="1"/>
    <x v="0"/>
    <x v="0"/>
    <x v="6"/>
    <s v="Cameron Bright"/>
    <s v="Jonathan Glazer"/>
    <n v="829"/>
    <x v="1597"/>
    <x v="163"/>
    <n v="0"/>
    <x v="26"/>
    <n v="167"/>
    <n v="100"/>
    <x v="1711"/>
    <x v="33"/>
  </r>
  <r>
    <x v="1733"/>
    <x v="1489"/>
    <s v="Color"/>
    <x v="7"/>
    <x v="0"/>
    <x v="0"/>
    <x v="6"/>
    <s v="Ryan Reynolds"/>
    <s v="David S. Goyer"/>
    <n v="16000"/>
    <x v="1598"/>
    <x v="312"/>
    <n v="0"/>
    <x v="30"/>
    <n v="185"/>
    <n v="122"/>
    <x v="1712"/>
    <x v="127"/>
  </r>
  <r>
    <x v="1734"/>
    <x v="1490"/>
    <s v="Color"/>
    <x v="3"/>
    <x v="0"/>
    <x v="3"/>
    <x v="7"/>
    <s v="Indira Varma"/>
    <s v="Gurinder Chadha"/>
    <n v="729"/>
    <x v="686"/>
    <x v="222"/>
    <n v="0"/>
    <x v="24"/>
    <n v="119"/>
    <n v="122"/>
    <x v="1713"/>
    <x v="41"/>
  </r>
  <r>
    <x v="1735"/>
    <x v="1491"/>
    <s v="Color"/>
    <x v="3"/>
    <x v="0"/>
    <x v="3"/>
    <x v="6"/>
    <s v="Colin Firth"/>
    <s v="Beeban Kidron"/>
    <n v="14000"/>
    <x v="1599"/>
    <x v="82"/>
    <n v="0"/>
    <x v="30"/>
    <n v="143"/>
    <n v="108"/>
    <x v="1714"/>
    <x v="87"/>
  </r>
  <r>
    <x v="1736"/>
    <x v="1492"/>
    <s v="Color"/>
    <x v="3"/>
    <x v="0"/>
    <x v="0"/>
    <x v="5"/>
    <s v="Kristen Stewart"/>
    <s v="Bart Freundlich"/>
    <n v="17000"/>
    <x v="1600"/>
    <x v="138"/>
    <n v="591"/>
    <x v="33"/>
    <n v="54"/>
    <n v="91"/>
    <x v="1715"/>
    <x v="69"/>
  </r>
  <r>
    <x v="1737"/>
    <x v="1493"/>
    <s v="Color"/>
    <x v="7"/>
    <x v="0"/>
    <x v="0"/>
    <x v="7"/>
    <s v="Frances Conroy"/>
    <s v="Pitof"/>
    <n v="827"/>
    <x v="1601"/>
    <x v="193"/>
    <n v="0"/>
    <x v="58"/>
    <n v="212"/>
    <n v="87"/>
    <x v="1716"/>
    <x v="122"/>
  </r>
  <r>
    <x v="1738"/>
    <x v="1494"/>
    <s v="Color"/>
    <x v="7"/>
    <x v="0"/>
    <x v="0"/>
    <x v="7"/>
    <s v="Richard Burgi"/>
    <s v="David R. Ellis"/>
    <n v="550"/>
    <x v="1602"/>
    <x v="224"/>
    <n v="2000"/>
    <x v="31"/>
    <n v="127"/>
    <n v="94"/>
    <x v="1717"/>
    <x v="43"/>
  </r>
  <r>
    <x v="1739"/>
    <x v="1495"/>
    <s v="Color"/>
    <x v="3"/>
    <x v="0"/>
    <x v="0"/>
    <x v="7"/>
    <s v="Annabella Sciorra"/>
    <s v="Andy Cadiff"/>
    <n v="448"/>
    <x v="1603"/>
    <x v="7"/>
    <n v="0"/>
    <x v="26"/>
    <n v="65"/>
    <n v="101"/>
    <x v="1718"/>
    <x v="108"/>
  </r>
  <r>
    <x v="1740"/>
    <x v="1496"/>
    <s v="Color"/>
    <x v="3"/>
    <x v="0"/>
    <x v="0"/>
    <x v="5"/>
    <s v="Jamie Lee Curtis"/>
    <s v="Joe Roth"/>
    <n v="2000"/>
    <x v="1604"/>
    <x v="203"/>
    <n v="0"/>
    <x v="33"/>
    <n v="105"/>
    <n v="99"/>
    <x v="1719"/>
    <x v="121"/>
  </r>
  <r>
    <x v="1741"/>
    <x v="1493"/>
    <s v="Color"/>
    <x v="1"/>
    <x v="4"/>
    <x v="5"/>
    <x v="6"/>
    <s v="Maggie Cheung"/>
    <s v="Olivier Assayas"/>
    <n v="576"/>
    <x v="1605"/>
    <x v="250"/>
    <n v="171"/>
    <x v="9"/>
    <n v="81"/>
    <n v="110"/>
    <x v="1720"/>
    <x v="262"/>
  </r>
  <r>
    <x v="1742"/>
    <x v="1497"/>
    <s v="Color"/>
    <x v="1"/>
    <x v="0"/>
    <x v="0"/>
    <x v="6"/>
    <s v="Natalie Portman"/>
    <s v="Mike Nichols"/>
    <n v="20000"/>
    <x v="1606"/>
    <x v="0"/>
    <n v="12000"/>
    <x v="17"/>
    <n v="212"/>
    <n v="98"/>
    <x v="1721"/>
    <x v="72"/>
  </r>
  <r>
    <x v="1743"/>
    <x v="1498"/>
    <s v="Color"/>
    <x v="3"/>
    <x v="0"/>
    <x v="0"/>
    <x v="6"/>
    <s v="Brittany Daniel"/>
    <s v="Jay Chandrasekhar"/>
    <n v="861"/>
    <x v="1607"/>
    <x v="274"/>
    <n v="713"/>
    <x v="49"/>
    <n v="66"/>
    <n v="119"/>
    <x v="1722"/>
    <x v="263"/>
  </r>
  <r>
    <x v="1744"/>
    <x v="1499"/>
    <s v="Color"/>
    <x v="0"/>
    <x v="0"/>
    <x v="0"/>
    <x v="6"/>
    <s v="Tom Cruise"/>
    <s v="Michael Mann"/>
    <n v="10000"/>
    <x v="1608"/>
    <x v="0"/>
    <n v="0"/>
    <x v="16"/>
    <n v="299"/>
    <n v="120"/>
    <x v="1723"/>
    <x v="127"/>
  </r>
  <r>
    <x v="1745"/>
    <x v="1500"/>
    <s v="Color"/>
    <x v="3"/>
    <x v="0"/>
    <x v="1"/>
    <x v="5"/>
    <s v="Adam Garcia"/>
    <s v="Sara Sugarman"/>
    <n v="811"/>
    <x v="1609"/>
    <x v="4"/>
    <n v="810"/>
    <x v="40"/>
    <n v="74"/>
    <n v="89"/>
    <x v="1724"/>
    <x v="24"/>
  </r>
  <r>
    <x v="1746"/>
    <x v="1501"/>
    <s v="Color"/>
    <x v="3"/>
    <x v="0"/>
    <x v="0"/>
    <x v="7"/>
    <s v="Debbie Reynolds"/>
    <s v="Michael Lembeck"/>
    <n v="786"/>
    <x v="120"/>
    <x v="8"/>
    <n v="924"/>
    <x v="2"/>
    <n v="76"/>
    <n v="108"/>
    <x v="1725"/>
    <x v="33"/>
  </r>
  <r>
    <x v="1747"/>
    <x v="1502"/>
    <s v="Color"/>
    <x v="0"/>
    <x v="0"/>
    <x v="1"/>
    <x v="6"/>
    <s v="Don Cheadle"/>
    <s v="Paul Haggis"/>
    <n v="3000"/>
    <x v="1610"/>
    <x v="313"/>
    <n v="18000"/>
    <x v="20"/>
    <n v="287"/>
    <n v="115"/>
    <x v="1726"/>
    <x v="67"/>
  </r>
  <r>
    <x v="1748"/>
    <x v="1492"/>
    <s v="Color"/>
    <x v="7"/>
    <x v="0"/>
    <x v="0"/>
    <x v="7"/>
    <s v="Jordana Brewster"/>
    <s v="Angela Robinson"/>
    <n v="4000"/>
    <x v="1611"/>
    <x v="42"/>
    <n v="1000"/>
    <x v="46"/>
    <n v="50"/>
    <n v="91"/>
    <x v="1727"/>
    <x v="66"/>
  </r>
  <r>
    <x v="1749"/>
    <x v="1503"/>
    <s v="Color"/>
    <x v="7"/>
    <x v="0"/>
    <x v="0"/>
    <x v="6"/>
    <s v="Ty Burrell"/>
    <s v="Zack Snyder"/>
    <n v="3000"/>
    <x v="1612"/>
    <x v="0"/>
    <n v="7000"/>
    <x v="28"/>
    <n v="287"/>
    <n v="110"/>
    <x v="1728"/>
    <x v="56"/>
  </r>
  <r>
    <x v="1750"/>
    <x v="1504"/>
    <s v="Black and White"/>
    <x v="0"/>
    <x v="0"/>
    <x v="3"/>
    <x v="12"/>
    <s v="Paddy Considine"/>
    <s v="Shane Meadows"/>
    <n v="680"/>
    <x v="1613"/>
    <x v="314"/>
    <n v="0"/>
    <x v="3"/>
    <n v="99"/>
    <n v="90"/>
    <x v="1729"/>
    <x v="264"/>
  </r>
  <r>
    <x v="1751"/>
    <x v="1484"/>
    <s v="Color"/>
    <x v="3"/>
    <x v="0"/>
    <x v="4"/>
    <x v="2"/>
    <s v="Michael Angarano"/>
    <s v="Thomas Vinterberg"/>
    <n v="947"/>
    <x v="1452"/>
    <x v="225"/>
    <n v="532"/>
    <x v="21"/>
    <n v="100"/>
    <n v="102"/>
    <x v="1730"/>
    <x v="124"/>
  </r>
  <r>
    <x v="1752"/>
    <x v="1505"/>
    <s v="Black and White"/>
    <x v="6"/>
    <x v="0"/>
    <x v="0"/>
    <x v="7"/>
    <s v="Kevin McNally"/>
    <s v="Irwin Winkler"/>
    <n v="427"/>
    <x v="1614"/>
    <x v="17"/>
    <n v="1000"/>
    <x v="21"/>
    <n v="119"/>
    <n v="125"/>
    <x v="1731"/>
    <x v="33"/>
  </r>
  <r>
    <x v="1753"/>
    <x v="1506"/>
    <s v="Color"/>
    <x v="7"/>
    <x v="4"/>
    <x v="5"/>
    <x v="6"/>
    <s v="David Belle"/>
    <s v="Pierre Morel"/>
    <n v="510"/>
    <x v="1615"/>
    <x v="315"/>
    <n v="0"/>
    <x v="23"/>
    <n v="141"/>
    <n v="84"/>
    <x v="1732"/>
    <x v="38"/>
  </r>
  <r>
    <x v="1754"/>
    <x v="1507"/>
    <s v="Black and White"/>
    <x v="3"/>
    <x v="0"/>
    <x v="0"/>
    <x v="7"/>
    <s v="Gary Cole"/>
    <s v="Rawson Marshall Thurber"/>
    <n v="989"/>
    <x v="1616"/>
    <x v="28"/>
    <n v="0"/>
    <x v="12"/>
    <n v="191"/>
    <n v="92"/>
    <x v="1733"/>
    <x v="33"/>
  </r>
  <r>
    <x v="1755"/>
    <x v="1508"/>
    <s v="Color"/>
    <x v="6"/>
    <x v="1"/>
    <x v="1"/>
    <x v="6"/>
    <s v="Thomas Kretschmann"/>
    <s v="Oliver Hirschbiegel"/>
    <n v="918"/>
    <x v="1617"/>
    <x v="36"/>
    <n v="14000"/>
    <x v="1"/>
    <n v="192"/>
    <n v="178"/>
    <x v="1734"/>
    <x v="214"/>
  </r>
  <r>
    <x v="1756"/>
    <x v="1509"/>
    <s v="Color"/>
    <x v="3"/>
    <x v="0"/>
    <x v="0"/>
    <x v="5"/>
    <s v="Anne Hathaway"/>
    <s v="Tommy O'Haver"/>
    <n v="11000"/>
    <x v="1618"/>
    <x v="30"/>
    <n v="0"/>
    <x v="2"/>
    <n v="89"/>
    <n v="96"/>
    <x v="1735"/>
    <x v="64"/>
  </r>
  <r>
    <x v="1757"/>
    <x v="1510"/>
    <s v="Color"/>
    <x v="3"/>
    <x v="0"/>
    <x v="0"/>
    <x v="7"/>
    <s v="Amy Poehler"/>
    <s v="Barry Levinson"/>
    <n v="1000"/>
    <x v="1035"/>
    <x v="69"/>
    <n v="713"/>
    <x v="0"/>
    <n v="76"/>
    <n v="99"/>
    <x v="1736"/>
    <x v="87"/>
  </r>
  <r>
    <x v="1758"/>
    <x v="1511"/>
    <s v="Color"/>
    <x v="1"/>
    <x v="0"/>
    <x v="0"/>
    <x v="6"/>
    <s v="Kate Winslet"/>
    <s v="Michel Gondry"/>
    <n v="14000"/>
    <x v="1619"/>
    <x v="188"/>
    <n v="52000"/>
    <x v="1"/>
    <n v="273"/>
    <n v="108"/>
    <x v="1737"/>
    <x v="33"/>
  </r>
  <r>
    <x v="1759"/>
    <x v="1512"/>
    <s v="Color"/>
    <x v="3"/>
    <x v="0"/>
    <x v="0"/>
    <x v="6"/>
    <s v="Zooey Deschanel"/>
    <s v="Michael Clancy"/>
    <n v="11000"/>
    <x v="1620"/>
    <x v="0"/>
    <n v="376"/>
    <x v="12"/>
    <n v="27"/>
    <n v="85"/>
    <x v="1738"/>
    <x v="67"/>
  </r>
  <r>
    <x v="1760"/>
    <x v="1513"/>
    <s v="Color"/>
    <x v="3"/>
    <x v="0"/>
    <x v="0"/>
    <x v="6"/>
    <s v="Matt Damon"/>
    <s v="Jeff Schaffer"/>
    <n v="13000"/>
    <x v="1621"/>
    <x v="82"/>
    <n v="0"/>
    <x v="21"/>
    <n v="92"/>
    <n v="93"/>
    <x v="1739"/>
    <x v="43"/>
  </r>
  <r>
    <x v="1761"/>
    <x v="1514"/>
    <s v="Color"/>
    <x v="8"/>
    <x v="0"/>
    <x v="0"/>
    <x v="6"/>
    <s v="James D'Arcy"/>
    <s v="Renny Harlin"/>
    <n v="613"/>
    <x v="1622"/>
    <x v="99"/>
    <n v="893"/>
    <x v="52"/>
    <n v="167"/>
    <n v="125"/>
    <x v="1740"/>
    <x v="124"/>
  </r>
  <r>
    <x v="1762"/>
    <x v="1515"/>
    <s v="Color"/>
    <x v="10"/>
    <x v="0"/>
    <x v="0"/>
    <x v="6"/>
    <s v="Osama bin Laden"/>
    <s v="Michael Moore"/>
    <n v="503"/>
    <x v="1623"/>
    <x v="116"/>
    <n v="0"/>
    <x v="8"/>
    <n v="288"/>
    <n v="122"/>
    <x v="1741"/>
    <x v="1"/>
  </r>
  <r>
    <x v="1763"/>
    <x v="1516"/>
    <s v="Color"/>
    <x v="11"/>
    <x v="0"/>
    <x v="1"/>
    <x v="6"/>
    <s v="Adam Garcia"/>
    <s v="Klaus Menzel"/>
    <n v="811"/>
    <x v="1624"/>
    <x v="17"/>
    <n v="40"/>
    <x v="58"/>
    <n v="13"/>
    <n v="103"/>
    <x v="1742"/>
    <x v="18"/>
  </r>
  <r>
    <x v="1764"/>
    <x v="1517"/>
    <s v="Color"/>
    <x v="3"/>
    <x v="0"/>
    <x v="0"/>
    <x v="5"/>
    <s v="Dania Ramirez"/>
    <s v="Joel Zwick"/>
    <n v="1000"/>
    <x v="1625"/>
    <x v="138"/>
    <n v="531"/>
    <x v="54"/>
    <n v="59"/>
    <n v="93"/>
    <x v="1743"/>
    <x v="56"/>
  </r>
  <r>
    <x v="1765"/>
    <x v="1507"/>
    <s v="Color"/>
    <x v="1"/>
    <x v="0"/>
    <x v="0"/>
    <x v="6"/>
    <s v="Don Wallace"/>
    <s v="Eddie O'Flaherty"/>
    <n v="54"/>
    <x v="1626"/>
    <x v="7"/>
    <n v="30"/>
    <x v="21"/>
    <n v="13"/>
    <n v="109"/>
    <x v="1744"/>
    <x v="27"/>
  </r>
  <r>
    <x v="1766"/>
    <x v="1518"/>
    <s v="Color"/>
    <x v="6"/>
    <x v="0"/>
    <x v="0"/>
    <x v="5"/>
    <s v="Johnny Depp"/>
    <s v="Marc Forster"/>
    <n v="40000"/>
    <x v="1627"/>
    <x v="273"/>
    <n v="0"/>
    <x v="4"/>
    <n v="226"/>
    <n v="101"/>
    <x v="1745"/>
    <x v="43"/>
  </r>
  <r>
    <x v="1767"/>
    <x v="1519"/>
    <s v="Color"/>
    <x v="7"/>
    <x v="0"/>
    <x v="0"/>
    <x v="7"/>
    <s v="Dennis Quaid"/>
    <s v="John Moore"/>
    <n v="2000"/>
    <x v="1628"/>
    <x v="99"/>
    <n v="1000"/>
    <x v="26"/>
    <n v="114"/>
    <n v="113"/>
    <x v="1746"/>
    <x v="136"/>
  </r>
  <r>
    <x v="1768"/>
    <x v="1520"/>
    <s v="Color"/>
    <x v="3"/>
    <x v="0"/>
    <x v="0"/>
    <x v="6"/>
    <s v="Armando Riesco"/>
    <s v="Zach Braff"/>
    <n v="625"/>
    <x v="1629"/>
    <x v="0"/>
    <n v="0"/>
    <x v="16"/>
    <n v="205"/>
    <n v="102"/>
    <x v="1747"/>
    <x v="79"/>
  </r>
  <r>
    <x v="1769"/>
    <x v="1502"/>
    <s v="Color"/>
    <x v="4"/>
    <x v="0"/>
    <x v="0"/>
    <x v="5"/>
    <s v="Bill Murray"/>
    <s v="Peter Hewitt"/>
    <n v="13000"/>
    <x v="1630"/>
    <x v="125"/>
    <n v="795"/>
    <x v="38"/>
    <n v="116"/>
    <n v="80"/>
    <x v="1748"/>
    <x v="64"/>
  </r>
  <r>
    <x v="1770"/>
    <x v="1521"/>
    <s v="Color"/>
    <x v="1"/>
    <x v="0"/>
    <x v="0"/>
    <x v="7"/>
    <s v="Robert De Niro"/>
    <s v="Nick Hamm"/>
    <n v="22000"/>
    <x v="1631"/>
    <x v="46"/>
    <n v="387"/>
    <x v="0"/>
    <n v="130"/>
    <n v="102"/>
    <x v="1749"/>
    <x v="43"/>
  </r>
  <r>
    <x v="1771"/>
    <x v="1522"/>
    <s v="Color"/>
    <x v="5"/>
    <x v="0"/>
    <x v="0"/>
    <x v="6"/>
    <s v="Ethan Embry"/>
    <s v="Danny Leiner"/>
    <n v="982"/>
    <x v="1632"/>
    <x v="45"/>
    <n v="0"/>
    <x v="10"/>
    <n v="150"/>
    <n v="88"/>
    <x v="1750"/>
    <x v="35"/>
  </r>
  <r>
    <x v="1772"/>
    <x v="1523"/>
    <s v="Color"/>
    <x v="5"/>
    <x v="0"/>
    <x v="3"/>
    <x v="5"/>
    <s v="Daniel Radcliffe"/>
    <s v="Alfonso CuarÃ³n"/>
    <n v="11000"/>
    <x v="1633"/>
    <x v="0"/>
    <n v="11000"/>
    <x v="4"/>
    <n v="274"/>
    <n v="142"/>
    <x v="1751"/>
    <x v="244"/>
  </r>
  <r>
    <x v="1773"/>
    <x v="1524"/>
    <s v="Color"/>
    <x v="7"/>
    <x v="0"/>
    <x v="0"/>
    <x v="7"/>
    <s v="James Babson"/>
    <s v="Guillermo del Toro"/>
    <n v="366"/>
    <x v="1634"/>
    <x v="0"/>
    <n v="0"/>
    <x v="13"/>
    <n v="242"/>
    <n v="132"/>
    <x v="1752"/>
    <x v="193"/>
  </r>
  <r>
    <x v="1774"/>
    <x v="1525"/>
    <s v="Color"/>
    <x v="7"/>
    <x v="0"/>
    <x v="0"/>
    <x v="7"/>
    <s v="J.K. Simmons"/>
    <s v="Joe Johnston"/>
    <n v="24000"/>
    <x v="1635"/>
    <x v="255"/>
    <n v="0"/>
    <x v="12"/>
    <n v="140"/>
    <n v="136"/>
    <x v="1753"/>
    <x v="122"/>
  </r>
  <r>
    <x v="1775"/>
    <x v="1526"/>
    <s v="Color"/>
    <x v="4"/>
    <x v="0"/>
    <x v="0"/>
    <x v="5"/>
    <s v="Steve Buscemi"/>
    <s v="Will Finn"/>
    <n v="12000"/>
    <x v="1636"/>
    <x v="46"/>
    <n v="304"/>
    <x v="39"/>
    <n v="104"/>
    <n v="76"/>
    <x v="1754"/>
    <x v="183"/>
  </r>
  <r>
    <x v="1776"/>
    <x v="1524"/>
    <s v="Color"/>
    <x v="1"/>
    <x v="0"/>
    <x v="3"/>
    <x v="7"/>
    <s v="Don Cheadle"/>
    <s v="Terry George"/>
    <n v="3000"/>
    <x v="1637"/>
    <x v="259"/>
    <n v="12000"/>
    <x v="7"/>
    <n v="187"/>
    <n v="121"/>
    <x v="1755"/>
    <x v="232"/>
  </r>
  <r>
    <x v="1777"/>
    <x v="1527"/>
    <s v="Color"/>
    <x v="3"/>
    <x v="0"/>
    <x v="0"/>
    <x v="7"/>
    <s v="Robin Williams"/>
    <s v="David Duchovny"/>
    <n v="49000"/>
    <x v="1638"/>
    <x v="0"/>
    <n v="857"/>
    <x v="11"/>
    <n v="46"/>
    <n v="96"/>
    <x v="1756"/>
    <x v="1"/>
  </r>
  <r>
    <x v="1778"/>
    <x v="1528"/>
    <s v="Color"/>
    <x v="7"/>
    <x v="11"/>
    <x v="10"/>
    <x v="7"/>
    <s v="Takeshi Kaneshiro"/>
    <s v="Yimou Zhang"/>
    <n v="755"/>
    <x v="1639"/>
    <x v="288"/>
    <n v="0"/>
    <x v="16"/>
    <n v="248"/>
    <n v="119"/>
    <x v="1757"/>
    <x v="122"/>
  </r>
  <r>
    <x v="1779"/>
    <x v="1529"/>
    <s v="Color"/>
    <x v="5"/>
    <x v="2"/>
    <x v="2"/>
    <x v="5"/>
    <s v="Christian Bale"/>
    <s v="Hayao Miyazaki"/>
    <n v="23000"/>
    <x v="1640"/>
    <x v="207"/>
    <n v="13000"/>
    <x v="6"/>
    <n v="212"/>
    <n v="119"/>
    <x v="1758"/>
    <x v="61"/>
  </r>
  <r>
    <x v="1780"/>
    <x v="1530"/>
    <s v="Color"/>
    <x v="3"/>
    <x v="0"/>
    <x v="0"/>
    <x v="6"/>
    <s v="Naomi Watts"/>
    <s v="David O. Russell"/>
    <n v="6000"/>
    <x v="1641"/>
    <x v="182"/>
    <n v="0"/>
    <x v="12"/>
    <n v="183"/>
    <n v="107"/>
    <x v="1759"/>
    <x v="82"/>
  </r>
  <r>
    <x v="1781"/>
    <x v="1531"/>
    <s v="Color"/>
    <x v="7"/>
    <x v="0"/>
    <x v="0"/>
    <x v="7"/>
    <s v="Will Smith"/>
    <s v="Alex Proyas"/>
    <n v="10000"/>
    <x v="1642"/>
    <x v="160"/>
    <n v="0"/>
    <x v="10"/>
    <n v="225"/>
    <n v="115"/>
    <x v="1760"/>
    <x v="187"/>
  </r>
  <r>
    <x v="1782"/>
    <x v="1532"/>
    <s v="Color"/>
    <x v="3"/>
    <x v="0"/>
    <x v="0"/>
    <x v="6"/>
    <s v="Kip Pardue"/>
    <s v="Dan Harris"/>
    <n v="374"/>
    <x v="461"/>
    <x v="3"/>
    <n v="345"/>
    <x v="17"/>
    <n v="73"/>
    <n v="111"/>
    <x v="1761"/>
    <x v="16"/>
  </r>
  <r>
    <x v="1783"/>
    <x v="1533"/>
    <s v="Color"/>
    <x v="3"/>
    <x v="0"/>
    <x v="0"/>
    <x v="7"/>
    <s v="Scarlett Johansson"/>
    <s v="Paul Weitz"/>
    <n v="19000"/>
    <x v="1643"/>
    <x v="43"/>
    <n v="736"/>
    <x v="31"/>
    <n v="157"/>
    <n v="109"/>
    <x v="1762"/>
    <x v="56"/>
  </r>
  <r>
    <x v="1784"/>
    <x v="1534"/>
    <s v="Color"/>
    <x v="5"/>
    <x v="0"/>
    <x v="3"/>
    <x v="7"/>
    <s v="Zak Penn"/>
    <s v="Zak Penn"/>
    <n v="87"/>
    <x v="1644"/>
    <x v="147"/>
    <n v="400"/>
    <x v="21"/>
    <n v="60"/>
    <n v="94"/>
    <x v="1763"/>
    <x v="265"/>
  </r>
  <r>
    <x v="1785"/>
    <x v="1535"/>
    <s v="Color"/>
    <x v="3"/>
    <x v="0"/>
    <x v="0"/>
    <x v="7"/>
    <s v="Stephen Root"/>
    <s v="Kevin Smith"/>
    <n v="939"/>
    <x v="1645"/>
    <x v="0"/>
    <n v="0"/>
    <x v="24"/>
    <n v="164"/>
    <n v="102"/>
    <x v="1764"/>
    <x v="64"/>
  </r>
  <r>
    <x v="1786"/>
    <x v="1536"/>
    <s v="Color"/>
    <x v="3"/>
    <x v="0"/>
    <x v="0"/>
    <x v="7"/>
    <s v="Vanessa Williams"/>
    <s v="Christopher Erskin"/>
    <n v="1000"/>
    <x v="1646"/>
    <x v="2"/>
    <n v="243"/>
    <x v="54"/>
    <n v="45"/>
    <n v="97"/>
    <x v="1765"/>
    <x v="38"/>
  </r>
  <r>
    <x v="1787"/>
    <x v="1486"/>
    <s v="Black and White"/>
    <x v="7"/>
    <x v="0"/>
    <x v="0"/>
    <x v="6"/>
    <s v="Vivica A. Fox"/>
    <s v="Quentin Tarantino"/>
    <n v="890"/>
    <x v="1647"/>
    <x v="70"/>
    <n v="0"/>
    <x v="19"/>
    <n v="304"/>
    <n v="137"/>
    <x v="1766"/>
    <x v="88"/>
  </r>
  <r>
    <x v="1788"/>
    <x v="1486"/>
    <s v="Black and White"/>
    <x v="6"/>
    <x v="0"/>
    <x v="0"/>
    <x v="6"/>
    <s v="Liam Neeson"/>
    <s v="Bill Condon"/>
    <n v="14000"/>
    <x v="1648"/>
    <x v="221"/>
    <n v="0"/>
    <x v="10"/>
    <n v="188"/>
    <n v="118"/>
    <x v="1767"/>
    <x v="31"/>
  </r>
  <r>
    <x v="1789"/>
    <x v="1514"/>
    <s v="Color"/>
    <x v="7"/>
    <x v="6"/>
    <x v="12"/>
    <x v="6"/>
    <s v="Shengyi Huang"/>
    <s v="Stephen Chow"/>
    <n v="264"/>
    <x v="1649"/>
    <x v="0"/>
    <n v="0"/>
    <x v="4"/>
    <n v="377"/>
    <n v="99"/>
    <x v="1768"/>
    <x v="33"/>
  </r>
  <r>
    <x v="1790"/>
    <x v="1537"/>
    <s v="Color"/>
    <x v="7"/>
    <x v="0"/>
    <x v="0"/>
    <x v="7"/>
    <s v="Billy Burke"/>
    <s v="Jay Russell"/>
    <n v="2000"/>
    <x v="1650"/>
    <x v="30"/>
    <n v="0"/>
    <x v="31"/>
    <n v="125"/>
    <n v="115"/>
    <x v="1769"/>
    <x v="60"/>
  </r>
  <r>
    <x v="1791"/>
    <x v="1538"/>
    <s v="Color"/>
    <x v="3"/>
    <x v="0"/>
    <x v="29"/>
    <x v="7"/>
    <s v="Frances Fisher"/>
    <s v="Peter Howitt"/>
    <n v="638"/>
    <x v="1651"/>
    <x v="141"/>
    <n v="702"/>
    <x v="30"/>
    <n v="90"/>
    <n v="90"/>
    <x v="1770"/>
    <x v="74"/>
  </r>
  <r>
    <x v="1792"/>
    <x v="1539"/>
    <s v="Color"/>
    <x v="0"/>
    <x v="0"/>
    <x v="3"/>
    <x v="6"/>
    <s v="Tom Hardy"/>
    <s v="Matthew Vaughn"/>
    <n v="27000"/>
    <x v="1652"/>
    <x v="316"/>
    <n v="0"/>
    <x v="28"/>
    <n v="149"/>
    <n v="105"/>
    <x v="1771"/>
    <x v="16"/>
  </r>
  <r>
    <x v="1793"/>
    <x v="1528"/>
    <s v="Color"/>
    <x v="3"/>
    <x v="0"/>
    <x v="0"/>
    <x v="7"/>
    <s v="Holly Hunter"/>
    <s v="Nick Hurran"/>
    <n v="1000"/>
    <x v="1653"/>
    <x v="17"/>
    <n v="484"/>
    <x v="33"/>
    <n v="73"/>
    <n v="105"/>
    <x v="1772"/>
    <x v="64"/>
  </r>
  <r>
    <x v="1794"/>
    <x v="1537"/>
    <s v="Color"/>
    <x v="7"/>
    <x v="0"/>
    <x v="0"/>
    <x v="6"/>
    <s v="Denzel Washington"/>
    <s v="Tony Scott"/>
    <n v="18000"/>
    <x v="1654"/>
    <x v="84"/>
    <n v="14000"/>
    <x v="3"/>
    <n v="171"/>
    <n v="146"/>
    <x v="1773"/>
    <x v="123"/>
  </r>
  <r>
    <x v="1795"/>
    <x v="1540"/>
    <s v="Color"/>
    <x v="0"/>
    <x v="5"/>
    <x v="31"/>
    <x v="6"/>
    <s v="Catalina Sandino Moreno"/>
    <s v="Joshua Marston"/>
    <n v="280"/>
    <x v="1655"/>
    <x v="30"/>
    <n v="0"/>
    <x v="8"/>
    <n v="155"/>
    <n v="101"/>
    <x v="1774"/>
    <x v="20"/>
  </r>
  <r>
    <x v="1796"/>
    <x v="1517"/>
    <s v="Color"/>
    <x v="0"/>
    <x v="0"/>
    <x v="0"/>
    <x v="6"/>
    <s v="Rory Culkin"/>
    <s v="Jacob Aaron Estes"/>
    <n v="710"/>
    <x v="634"/>
    <x v="115"/>
    <n v="1000"/>
    <x v="17"/>
    <n v="126"/>
    <n v="90"/>
    <x v="1775"/>
    <x v="47"/>
  </r>
  <r>
    <x v="1797"/>
    <x v="1541"/>
    <s v="Color"/>
    <x v="3"/>
    <x v="0"/>
    <x v="0"/>
    <x v="7"/>
    <s v="Tina Fey"/>
    <s v="Mark Waters"/>
    <n v="2000"/>
    <x v="1656"/>
    <x v="93"/>
    <n v="0"/>
    <x v="11"/>
    <n v="159"/>
    <n v="97"/>
    <x v="1776"/>
    <x v="29"/>
  </r>
  <r>
    <x v="1798"/>
    <x v="1542"/>
    <s v="Color"/>
    <x v="3"/>
    <x v="0"/>
    <x v="0"/>
    <x v="7"/>
    <s v="Robert De Niro"/>
    <s v="Jay Roach"/>
    <n v="22000"/>
    <x v="1657"/>
    <x v="49"/>
    <n v="0"/>
    <x v="2"/>
    <n v="141"/>
    <n v="106"/>
    <x v="1777"/>
    <x v="133"/>
  </r>
  <r>
    <x v="1799"/>
    <x v="1543"/>
    <s v="Color"/>
    <x v="1"/>
    <x v="0"/>
    <x v="0"/>
    <x v="7"/>
    <s v="Clint Eastwood"/>
    <s v="Clint Eastwood"/>
    <n v="16000"/>
    <x v="1658"/>
    <x v="70"/>
    <n v="14000"/>
    <x v="7"/>
    <n v="268"/>
    <n v="132"/>
    <x v="1778"/>
    <x v="88"/>
  </r>
  <r>
    <x v="1800"/>
    <x v="1544"/>
    <s v="Color"/>
    <x v="0"/>
    <x v="0"/>
    <x v="0"/>
    <x v="6"/>
    <s v="LL Cool J"/>
    <s v="Renny Harlin"/>
    <n v="1000"/>
    <x v="1659"/>
    <x v="99"/>
    <n v="2000"/>
    <x v="34"/>
    <n v="127"/>
    <n v="101"/>
    <x v="1779"/>
    <x v="72"/>
  </r>
  <r>
    <x v="1801"/>
    <x v="1545"/>
    <s v="Color"/>
    <x v="6"/>
    <x v="0"/>
    <x v="0"/>
    <x v="5"/>
    <s v="Eddie Cahill"/>
    <s v="Gavin O'Connor"/>
    <n v="639"/>
    <x v="1660"/>
    <x v="5"/>
    <n v="0"/>
    <x v="8"/>
    <n v="129"/>
    <n v="135"/>
    <x v="1780"/>
    <x v="74"/>
  </r>
  <r>
    <x v="1802"/>
    <x v="1540"/>
    <s v="Color"/>
    <x v="3"/>
    <x v="0"/>
    <x v="0"/>
    <x v="7"/>
    <s v="Bernie Mac"/>
    <s v="Charles Stone III"/>
    <n v="1000"/>
    <x v="1661"/>
    <x v="176"/>
    <n v="491"/>
    <x v="25"/>
    <n v="63"/>
    <n v="104"/>
    <x v="1781"/>
    <x v="88"/>
  </r>
  <r>
    <x v="1803"/>
    <x v="1546"/>
    <s v="Color"/>
    <x v="10"/>
    <x v="0"/>
    <x v="0"/>
    <x v="5"/>
    <s v="John August"/>
    <s v="Jon Gunn"/>
    <n v="86"/>
    <x v="985"/>
    <x v="151"/>
    <n v="456"/>
    <x v="21"/>
    <n v="43"/>
    <n v="90"/>
    <x v="1782"/>
    <x v="266"/>
  </r>
  <r>
    <x v="1804"/>
    <x v="1547"/>
    <s v="Color"/>
    <x v="1"/>
    <x v="0"/>
    <x v="3"/>
    <x v="6"/>
    <s v="Paddy Considine"/>
    <s v="Pawel Pawlikowski"/>
    <n v="680"/>
    <x v="1662"/>
    <x v="62"/>
    <n v="869"/>
    <x v="13"/>
    <n v="124"/>
    <n v="86"/>
    <x v="1783"/>
    <x v="197"/>
  </r>
  <r>
    <x v="1805"/>
    <x v="1548"/>
    <s v="Color"/>
    <x v="3"/>
    <x v="0"/>
    <x v="0"/>
    <x v="5"/>
    <s v="Jon Heder"/>
    <s v="Jared Hess"/>
    <n v="970"/>
    <x v="1663"/>
    <x v="317"/>
    <n v="0"/>
    <x v="9"/>
    <n v="220"/>
    <n v="92"/>
    <x v="1784"/>
    <x v="76"/>
  </r>
  <r>
    <x v="1806"/>
    <x v="1549"/>
    <s v="Color"/>
    <x v="7"/>
    <x v="0"/>
    <x v="0"/>
    <x v="5"/>
    <s v="Nicolas Cage"/>
    <s v="Jon Turteltaub"/>
    <n v="12000"/>
    <x v="1664"/>
    <x v="140"/>
    <n v="0"/>
    <x v="9"/>
    <n v="193"/>
    <n v="131"/>
    <x v="1785"/>
    <x v="122"/>
  </r>
  <r>
    <x v="1807"/>
    <x v="1550"/>
    <s v="Color"/>
    <x v="3"/>
    <x v="0"/>
    <x v="0"/>
    <x v="5"/>
    <s v="Mary-Kate Olsen"/>
    <s v="Dennie Gordon"/>
    <n v="976"/>
    <x v="1665"/>
    <x v="141"/>
    <n v="849"/>
    <x v="0"/>
    <n v="70"/>
    <n v="91"/>
    <x v="1786"/>
    <x v="88"/>
  </r>
  <r>
    <x v="1808"/>
    <x v="1551"/>
    <s v="Color"/>
    <x v="12"/>
    <x v="20"/>
    <x v="32"/>
    <x v="6"/>
    <s v="Konstantin Khabenskiy"/>
    <s v="Timur Bekmambetov"/>
    <n v="114"/>
    <x v="1666"/>
    <x v="246"/>
    <n v="0"/>
    <x v="31"/>
    <n v="232"/>
    <n v="104"/>
    <x v="1787"/>
    <x v="267"/>
  </r>
  <r>
    <x v="1809"/>
    <x v="1537"/>
    <s v="Color"/>
    <x v="1"/>
    <x v="0"/>
    <x v="0"/>
    <x v="6"/>
    <s v="Amir Talai"/>
    <s v="Greg Harrison"/>
    <n v="308"/>
    <x v="89"/>
    <x v="12"/>
    <n v="98"/>
    <x v="25"/>
    <n v="43"/>
    <n v="78"/>
    <x v="1788"/>
    <x v="216"/>
  </r>
  <r>
    <x v="1810"/>
    <x v="1552"/>
    <s v="Color"/>
    <x v="0"/>
    <x v="0"/>
    <x v="0"/>
    <x v="7"/>
    <s v="Brad Pitt"/>
    <s v="Steven Soderbergh"/>
    <n v="11000"/>
    <x v="1667"/>
    <x v="0"/>
    <n v="0"/>
    <x v="34"/>
    <n v="198"/>
    <n v="125"/>
    <x v="1789"/>
    <x v="183"/>
  </r>
  <r>
    <x v="1811"/>
    <x v="1553"/>
    <s v="Color"/>
    <x v="7"/>
    <x v="0"/>
    <x v="0"/>
    <x v="7"/>
    <s v="Cole Hauser"/>
    <s v="Paul Abascal"/>
    <n v="787"/>
    <x v="1668"/>
    <x v="113"/>
    <n v="269"/>
    <x v="42"/>
    <n v="77"/>
    <n v="84"/>
    <x v="1790"/>
    <x v="33"/>
  </r>
  <r>
    <x v="1812"/>
    <x v="1554"/>
    <s v="Color"/>
    <x v="1"/>
    <x v="0"/>
    <x v="0"/>
    <x v="7"/>
    <s v="Shane Carruth"/>
    <s v="Shane Carruth"/>
    <n v="291"/>
    <x v="1669"/>
    <x v="318"/>
    <n v="19000"/>
    <x v="11"/>
    <n v="143"/>
    <n v="77"/>
    <x v="1791"/>
    <x v="134"/>
  </r>
  <r>
    <x v="1813"/>
    <x v="1551"/>
    <s v="Color"/>
    <x v="14"/>
    <x v="0"/>
    <x v="0"/>
    <x v="5"/>
    <s v="Oliver James"/>
    <s v="Sean McNamara"/>
    <n v="1000"/>
    <x v="1670"/>
    <x v="43"/>
    <n v="1000"/>
    <x v="30"/>
    <n v="46"/>
    <n v="103"/>
    <x v="1792"/>
    <x v="24"/>
  </r>
  <r>
    <x v="1814"/>
    <x v="1481"/>
    <s v="Color"/>
    <x v="3"/>
    <x v="0"/>
    <x v="0"/>
    <x v="7"/>
    <s v="Amber Valletta"/>
    <s v="Garry Marshall"/>
    <n v="627"/>
    <x v="1671"/>
    <x v="0"/>
    <n v="718"/>
    <x v="44"/>
    <n v="93"/>
    <n v="119"/>
    <x v="1793"/>
    <x v="124"/>
  </r>
  <r>
    <x v="1815"/>
    <x v="1555"/>
    <s v="Color"/>
    <x v="6"/>
    <x v="0"/>
    <x v="0"/>
    <x v="7"/>
    <s v="Bokeem Woodbine"/>
    <s v="Taylor Hackford"/>
    <n v="904"/>
    <x v="1672"/>
    <x v="139"/>
    <n v="0"/>
    <x v="3"/>
    <n v="209"/>
    <n v="178"/>
    <x v="1794"/>
    <x v="87"/>
  </r>
  <r>
    <x v="1816"/>
    <x v="1556"/>
    <s v="Color"/>
    <x v="7"/>
    <x v="0"/>
    <x v="1"/>
    <x v="6"/>
    <s v="Milla Jovovich"/>
    <s v="Alexander Witt"/>
    <n v="14000"/>
    <x v="1673"/>
    <x v="138"/>
    <n v="0"/>
    <x v="24"/>
    <n v="191"/>
    <n v="98"/>
    <x v="1795"/>
    <x v="136"/>
  </r>
  <r>
    <x v="1817"/>
    <x v="1557"/>
    <s v="Color"/>
    <x v="3"/>
    <x v="0"/>
    <x v="9"/>
    <x v="7"/>
    <s v="Campbell Scott"/>
    <s v="Michael McGowan"/>
    <n v="393"/>
    <x v="1276"/>
    <x v="125"/>
    <n v="989"/>
    <x v="16"/>
    <n v="47"/>
    <n v="98"/>
    <x v="1796"/>
    <x v="1"/>
  </r>
  <r>
    <x v="1818"/>
    <x v="1516"/>
    <s v="Color"/>
    <x v="3"/>
    <x v="0"/>
    <x v="0"/>
    <x v="7"/>
    <s v="Macaulay Culkin"/>
    <s v="Brian Dannelly"/>
    <n v="3000"/>
    <x v="926"/>
    <x v="125"/>
    <n v="0"/>
    <x v="9"/>
    <n v="121"/>
    <n v="92"/>
    <x v="1797"/>
    <x v="18"/>
  </r>
  <r>
    <x v="1819"/>
    <x v="1558"/>
    <s v="Color"/>
    <x v="8"/>
    <x v="0"/>
    <x v="0"/>
    <x v="6"/>
    <s v="Michael Emerson"/>
    <s v="James Wan"/>
    <n v="2000"/>
    <x v="1674"/>
    <x v="0"/>
    <n v="0"/>
    <x v="3"/>
    <n v="287"/>
    <n v="103"/>
    <x v="1798"/>
    <x v="36"/>
  </r>
  <r>
    <x v="1820"/>
    <x v="1559"/>
    <s v="Color"/>
    <x v="5"/>
    <x v="0"/>
    <x v="0"/>
    <x v="5"/>
    <s v="Sarah Michelle Gellar"/>
    <s v="Raja Gosnell"/>
    <n v="4000"/>
    <x v="1675"/>
    <x v="245"/>
    <n v="567"/>
    <x v="43"/>
    <n v="94"/>
    <n v="93"/>
    <x v="1799"/>
    <x v="133"/>
  </r>
  <r>
    <x v="1821"/>
    <x v="1560"/>
    <s v="Color"/>
    <x v="11"/>
    <x v="0"/>
    <x v="0"/>
    <x v="7"/>
    <s v="Johnny Depp"/>
    <s v="David Koepp"/>
    <n v="40000"/>
    <x v="1676"/>
    <x v="239"/>
    <n v="0"/>
    <x v="21"/>
    <n v="195"/>
    <n v="96"/>
    <x v="1800"/>
    <x v="87"/>
  </r>
  <r>
    <x v="1822"/>
    <x v="1528"/>
    <s v="Color"/>
    <x v="3"/>
    <x v="0"/>
    <x v="33"/>
    <x v="6"/>
    <s v="Jason Flemyng"/>
    <s v="Don Mancini"/>
    <n v="1000"/>
    <x v="1677"/>
    <x v="244"/>
    <n v="0"/>
    <x v="43"/>
    <n v="148"/>
    <n v="88"/>
    <x v="1801"/>
    <x v="38"/>
  </r>
  <r>
    <x v="1823"/>
    <x v="1551"/>
    <s v="Color"/>
    <x v="3"/>
    <x v="0"/>
    <x v="0"/>
    <x v="7"/>
    <s v="Lisa Ann Walter"/>
    <s v="Peter Chelsom"/>
    <n v="1000"/>
    <x v="1678"/>
    <x v="42"/>
    <n v="0"/>
    <x v="26"/>
    <n v="118"/>
    <n v="106"/>
    <x v="1802"/>
    <x v="124"/>
  </r>
  <r>
    <x v="1824"/>
    <x v="1561"/>
    <s v="Color"/>
    <x v="5"/>
    <x v="0"/>
    <x v="0"/>
    <x v="5"/>
    <s v="Robert De Niro"/>
    <s v="Bibo Bergeron"/>
    <n v="22000"/>
    <x v="1679"/>
    <x v="4"/>
    <n v="0"/>
    <x v="44"/>
    <n v="143"/>
    <n v="90"/>
    <x v="1803"/>
    <x v="163"/>
  </r>
  <r>
    <x v="1825"/>
    <x v="1551"/>
    <s v="Color"/>
    <x v="3"/>
    <x v="0"/>
    <x v="3"/>
    <x v="6"/>
    <s v="Peter Serafinowicz"/>
    <s v="Edgar Wright"/>
    <n v="605"/>
    <x v="1680"/>
    <x v="188"/>
    <n v="19000"/>
    <x v="19"/>
    <n v="246"/>
    <n v="99"/>
    <x v="1804"/>
    <x v="16"/>
  </r>
  <r>
    <x v="1826"/>
    <x v="1562"/>
    <s v="Color"/>
    <x v="10"/>
    <x v="0"/>
    <x v="0"/>
    <x v="2"/>
    <s v="The Dalai Lama"/>
    <s v="Maurizio Benazzo"/>
    <n v="66"/>
    <x v="1287"/>
    <x v="0"/>
    <n v="30"/>
    <x v="23"/>
    <n v="15"/>
    <n v="85"/>
    <x v="1805"/>
    <x v="27"/>
  </r>
  <r>
    <x v="1827"/>
    <x v="1563"/>
    <s v="Color"/>
    <x v="5"/>
    <x v="0"/>
    <x v="0"/>
    <x v="5"/>
    <s v="Rupert Everett"/>
    <s v="Andrew Adamson"/>
    <n v="692"/>
    <x v="936"/>
    <x v="43"/>
    <n v="0"/>
    <x v="23"/>
    <n v="205"/>
    <n v="93"/>
    <x v="1806"/>
    <x v="252"/>
  </r>
  <r>
    <x v="1828"/>
    <x v="1564"/>
    <s v="Color"/>
    <x v="5"/>
    <x v="0"/>
    <x v="0"/>
    <x v="6"/>
    <s v="Virginia Madsen"/>
    <s v="Alexander Payne"/>
    <n v="912"/>
    <x v="1681"/>
    <x v="236"/>
    <n v="0"/>
    <x v="8"/>
    <n v="285"/>
    <n v="126"/>
    <x v="1807"/>
    <x v="38"/>
  </r>
  <r>
    <x v="1829"/>
    <x v="1565"/>
    <s v="Color"/>
    <x v="7"/>
    <x v="0"/>
    <x v="0"/>
    <x v="5"/>
    <s v="Angelina Jolie Pitt"/>
    <s v="Kerry Conran"/>
    <n v="11000"/>
    <x v="1682"/>
    <x v="34"/>
    <n v="0"/>
    <x v="26"/>
    <n v="197"/>
    <n v="106"/>
    <x v="1808"/>
    <x v="123"/>
  </r>
  <r>
    <x v="1830"/>
    <x v="1566"/>
    <s v="Color"/>
    <x v="3"/>
    <x v="0"/>
    <x v="0"/>
    <x v="5"/>
    <s v="Steve Carell"/>
    <s v="Joe Nussbaum"/>
    <n v="7000"/>
    <x v="1683"/>
    <x v="144"/>
    <n v="0"/>
    <x v="46"/>
    <n v="52"/>
    <n v="89"/>
    <x v="1809"/>
    <x v="39"/>
  </r>
  <r>
    <x v="1831"/>
    <x v="1567"/>
    <s v="Color"/>
    <x v="3"/>
    <x v="0"/>
    <x v="0"/>
    <x v="6"/>
    <s v="Mo'Nique"/>
    <s v="Jessy Terrero"/>
    <n v="939"/>
    <x v="1684"/>
    <x v="141"/>
    <n v="0"/>
    <x v="57"/>
    <n v="75"/>
    <n v="92"/>
    <x v="1810"/>
    <x v="81"/>
  </r>
  <r>
    <x v="1832"/>
    <x v="1568"/>
    <s v="Color"/>
    <x v="3"/>
    <x v="0"/>
    <x v="0"/>
    <x v="7"/>
    <s v="Adam Sandler"/>
    <s v="James L. Brooks"/>
    <n v="11000"/>
    <x v="1685"/>
    <x v="200"/>
    <n v="0"/>
    <x v="31"/>
    <n v="124"/>
    <n v="131"/>
    <x v="1811"/>
    <x v="133"/>
  </r>
  <r>
    <x v="1833"/>
    <x v="1569"/>
    <s v="Color"/>
    <x v="7"/>
    <x v="0"/>
    <x v="0"/>
    <x v="7"/>
    <s v="J.K. Simmons"/>
    <s v="Sam Raimi"/>
    <n v="24000"/>
    <x v="1686"/>
    <x v="0"/>
    <n v="0"/>
    <x v="17"/>
    <n v="300"/>
    <n v="135"/>
    <x v="1812"/>
    <x v="182"/>
  </r>
  <r>
    <x v="1834"/>
    <x v="1570"/>
    <s v="Color"/>
    <x v="3"/>
    <x v="0"/>
    <x v="0"/>
    <x v="7"/>
    <s v="Snoop Dogg"/>
    <s v="Todd Phillips"/>
    <n v="881"/>
    <x v="1687"/>
    <x v="254"/>
    <n v="0"/>
    <x v="26"/>
    <n v="173"/>
    <n v="101"/>
    <x v="1813"/>
    <x v="121"/>
  </r>
  <r>
    <x v="1835"/>
    <x v="1571"/>
    <s v="Color"/>
    <x v="7"/>
    <x v="2"/>
    <x v="2"/>
    <x v="7"/>
    <s v="William Hootkins"/>
    <s v="Katsuhiro Ã”tomo"/>
    <n v="488"/>
    <x v="1688"/>
    <x v="89"/>
    <n v="973"/>
    <x v="9"/>
    <n v="105"/>
    <n v="103"/>
    <x v="1814"/>
    <x v="268"/>
  </r>
  <r>
    <x v="1836"/>
    <x v="1572"/>
    <s v="Color"/>
    <x v="3"/>
    <x v="1"/>
    <x v="1"/>
    <x v="6"/>
    <s v="Alicja Bachleda"/>
    <s v="Marco Kreuzpaintner"/>
    <n v="289"/>
    <x v="1689"/>
    <x v="12"/>
    <n v="442"/>
    <x v="28"/>
    <n v="40"/>
    <n v="98"/>
    <x v="1815"/>
    <x v="103"/>
  </r>
  <r>
    <x v="1837"/>
    <x v="1573"/>
    <s v="Color"/>
    <x v="3"/>
    <x v="0"/>
    <x v="0"/>
    <x v="5"/>
    <s v="Chemeeka Walker"/>
    <s v="Morgan Spurlock"/>
    <n v="0"/>
    <x v="52"/>
    <x v="154"/>
    <n v="0"/>
    <x v="17"/>
    <n v="193"/>
    <n v="100"/>
    <x v="1816"/>
    <x v="269"/>
  </r>
  <r>
    <x v="1838"/>
    <x v="1514"/>
    <s v="Color"/>
    <x v="3"/>
    <x v="0"/>
    <x v="1"/>
    <x v="5"/>
    <s v="Scott Baio"/>
    <s v="Bob Clark"/>
    <n v="650"/>
    <x v="1690"/>
    <x v="62"/>
    <n v="0"/>
    <x v="68"/>
    <n v="32"/>
    <n v="88"/>
    <x v="1817"/>
    <x v="33"/>
  </r>
  <r>
    <x v="1839"/>
    <x v="1574"/>
    <s v="Color"/>
    <x v="0"/>
    <x v="0"/>
    <x v="0"/>
    <x v="6"/>
    <s v="Harry Lennix"/>
    <s v="E. Elias Merhige"/>
    <n v="748"/>
    <x v="1691"/>
    <x v="8"/>
    <n v="817"/>
    <x v="30"/>
    <n v="101"/>
    <n v="99"/>
    <x v="1818"/>
    <x v="72"/>
  </r>
  <r>
    <x v="1840"/>
    <x v="1575"/>
    <s v="Color"/>
    <x v="7"/>
    <x v="16"/>
    <x v="27"/>
    <x v="6"/>
    <s v="Min-sik Choi"/>
    <s v="Je-kyu Kang"/>
    <n v="717"/>
    <x v="1692"/>
    <x v="151"/>
    <n v="0"/>
    <x v="7"/>
    <n v="86"/>
    <n v="148"/>
    <x v="1819"/>
    <x v="209"/>
  </r>
  <r>
    <x v="1841"/>
    <x v="1576"/>
    <s v="Color"/>
    <x v="4"/>
    <x v="0"/>
    <x v="0"/>
    <x v="5"/>
    <s v="Nathan Lane"/>
    <s v="Timothy BjÃ¶rklund"/>
    <n v="886"/>
    <x v="1693"/>
    <x v="0"/>
    <n v="49"/>
    <x v="42"/>
    <n v="33"/>
    <n v="74"/>
    <x v="1820"/>
    <x v="39"/>
  </r>
  <r>
    <x v="1842"/>
    <x v="1548"/>
    <s v="Color"/>
    <x v="7"/>
    <x v="0"/>
    <x v="0"/>
    <x v="6"/>
    <s v="Jeremy Shada"/>
    <s v="Trey Parker"/>
    <n v="860"/>
    <x v="1694"/>
    <x v="175"/>
    <n v="0"/>
    <x v="23"/>
    <n v="233"/>
    <n v="98"/>
    <x v="1821"/>
    <x v="88"/>
  </r>
  <r>
    <x v="1843"/>
    <x v="1577"/>
    <s v="Color"/>
    <x v="1"/>
    <x v="0"/>
    <x v="0"/>
    <x v="7"/>
    <s v="Dennis Quaid"/>
    <s v="John Lee Hancock"/>
    <n v="2000"/>
    <x v="1695"/>
    <x v="79"/>
    <n v="701"/>
    <x v="44"/>
    <n v="106"/>
    <n v="137"/>
    <x v="1822"/>
    <x v="219"/>
  </r>
  <r>
    <x v="1844"/>
    <x v="1578"/>
    <s v="Black and White"/>
    <x v="6"/>
    <x v="0"/>
    <x v="0"/>
    <x v="7"/>
    <s v="Leonardo DiCaprio"/>
    <s v="Martin Scorsese"/>
    <n v="29000"/>
    <x v="1696"/>
    <x v="37"/>
    <n v="0"/>
    <x v="8"/>
    <n v="267"/>
    <n v="170"/>
    <x v="1823"/>
    <x v="183"/>
  </r>
  <r>
    <x v="1845"/>
    <x v="1579"/>
    <s v="Color"/>
    <x v="3"/>
    <x v="0"/>
    <x v="0"/>
    <x v="7"/>
    <s v="Morgan Freeman"/>
    <s v="George Armitage"/>
    <n v="11000"/>
    <x v="1697"/>
    <x v="55"/>
    <n v="288"/>
    <x v="43"/>
    <n v="75"/>
    <n v="88"/>
    <x v="1824"/>
    <x v="124"/>
  </r>
  <r>
    <x v="1846"/>
    <x v="1580"/>
    <s v="Color"/>
    <x v="7"/>
    <x v="0"/>
    <x v="0"/>
    <x v="7"/>
    <s v="Matt Damon"/>
    <s v="Paul Greengrass"/>
    <n v="13000"/>
    <x v="1698"/>
    <x v="74"/>
    <n v="0"/>
    <x v="4"/>
    <n v="239"/>
    <n v="108"/>
    <x v="1825"/>
    <x v="163"/>
  </r>
  <r>
    <x v="1847"/>
    <x v="1581"/>
    <s v="Color"/>
    <x v="1"/>
    <x v="0"/>
    <x v="3"/>
    <x v="5"/>
    <s v="Robert De Niro"/>
    <s v="Mary McGuckian"/>
    <n v="22000"/>
    <x v="1699"/>
    <x v="46"/>
    <n v="181"/>
    <x v="52"/>
    <n v="16"/>
    <n v="120"/>
    <x v="1826"/>
    <x v="61"/>
  </r>
  <r>
    <x v="1848"/>
    <x v="1582"/>
    <s v="Color"/>
    <x v="13"/>
    <x v="0"/>
    <x v="0"/>
    <x v="6"/>
    <s v="Logan Lerman"/>
    <s v="Eric Bress"/>
    <n v="8000"/>
    <x v="1700"/>
    <x v="73"/>
    <n v="15000"/>
    <x v="3"/>
    <n v="185"/>
    <n v="120"/>
    <x v="1827"/>
    <x v="51"/>
  </r>
  <r>
    <x v="1849"/>
    <x v="1551"/>
    <s v="Color"/>
    <x v="1"/>
    <x v="4"/>
    <x v="5"/>
    <x v="7"/>
    <s v="Jean-Baptiste Maunier"/>
    <s v="Christophe Barratier"/>
    <n v="517"/>
    <x v="1701"/>
    <x v="59"/>
    <n v="0"/>
    <x v="20"/>
    <n v="112"/>
    <n v="97"/>
    <x v="1828"/>
    <x v="50"/>
  </r>
  <r>
    <x v="1850"/>
    <x v="1583"/>
    <s v="Color"/>
    <x v="7"/>
    <x v="0"/>
    <x v="0"/>
    <x v="7"/>
    <s v="Vin Diesel"/>
    <s v="David Twohy"/>
    <n v="14000"/>
    <x v="1702"/>
    <x v="252"/>
    <n v="0"/>
    <x v="12"/>
    <n v="207"/>
    <n v="134"/>
    <x v="1829"/>
    <x v="177"/>
  </r>
  <r>
    <x v="1851"/>
    <x v="1570"/>
    <s v="Color"/>
    <x v="7"/>
    <x v="0"/>
    <x v="0"/>
    <x v="7"/>
    <s v="Jake Gyllenhaal"/>
    <s v="Roland Emmerich"/>
    <n v="15000"/>
    <x v="1703"/>
    <x v="184"/>
    <n v="19000"/>
    <x v="34"/>
    <n v="239"/>
    <n v="124"/>
    <x v="1830"/>
    <x v="170"/>
  </r>
  <r>
    <x v="1852"/>
    <x v="1584"/>
    <s v="Color"/>
    <x v="3"/>
    <x v="0"/>
    <x v="0"/>
    <x v="6"/>
    <s v="Chris Marquette"/>
    <s v="Luke Greenfield"/>
    <n v="355"/>
    <x v="1704"/>
    <x v="53"/>
    <n v="0"/>
    <x v="13"/>
    <n v="126"/>
    <n v="110"/>
    <x v="1831"/>
    <x v="43"/>
  </r>
  <r>
    <x v="1853"/>
    <x v="1585"/>
    <s v="Color"/>
    <x v="8"/>
    <x v="0"/>
    <x v="0"/>
    <x v="7"/>
    <s v="Sarah Michelle Gellar"/>
    <s v="Takashi Shimizu"/>
    <n v="4000"/>
    <x v="1705"/>
    <x v="93"/>
    <n v="4000"/>
    <x v="30"/>
    <n v="203"/>
    <n v="98"/>
    <x v="1832"/>
    <x v="39"/>
  </r>
  <r>
    <x v="1854"/>
    <x v="1586"/>
    <s v="Color"/>
    <x v="1"/>
    <x v="5"/>
    <x v="23"/>
    <x v="6"/>
    <s v="MÃ­a Maestro"/>
    <s v="Lucrecia Martel"/>
    <n v="341"/>
    <x v="1105"/>
    <x v="142"/>
    <n v="57"/>
    <x v="12"/>
    <n v="78"/>
    <n v="106"/>
    <x v="1833"/>
    <x v="265"/>
  </r>
  <r>
    <x v="1855"/>
    <x v="1587"/>
    <s v="Color"/>
    <x v="7"/>
    <x v="0"/>
    <x v="0"/>
    <x v="5"/>
    <s v="Holly Hunter"/>
    <s v="Brad Bird"/>
    <n v="1000"/>
    <x v="1706"/>
    <x v="240"/>
    <n v="0"/>
    <x v="19"/>
    <n v="283"/>
    <n v="115"/>
    <x v="1834"/>
    <x v="168"/>
  </r>
  <r>
    <x v="1856"/>
    <x v="1588"/>
    <s v="Color"/>
    <x v="3"/>
    <x v="0"/>
    <x v="0"/>
    <x v="6"/>
    <s v="J.K. Simmons"/>
    <s v="Ethan Coen"/>
    <n v="24000"/>
    <x v="1707"/>
    <x v="188"/>
    <n v="0"/>
    <x v="24"/>
    <n v="193"/>
    <n v="104"/>
    <x v="1835"/>
    <x v="64"/>
  </r>
  <r>
    <x v="1857"/>
    <x v="1539"/>
    <s v="Color"/>
    <x v="5"/>
    <x v="0"/>
    <x v="0"/>
    <x v="6"/>
    <s v="Bill Murray"/>
    <s v="Wes Anderson"/>
    <n v="13000"/>
    <x v="1708"/>
    <x v="0"/>
    <n v="0"/>
    <x v="17"/>
    <n v="259"/>
    <n v="119"/>
    <x v="1836"/>
    <x v="124"/>
  </r>
  <r>
    <x v="1858"/>
    <x v="1589"/>
    <s v="Color"/>
    <x v="1"/>
    <x v="0"/>
    <x v="19"/>
    <x v="6"/>
    <s v="Christian Bale"/>
    <s v="Brad Anderson"/>
    <n v="23000"/>
    <x v="1709"/>
    <x v="137"/>
    <n v="21000"/>
    <x v="3"/>
    <n v="204"/>
    <n v="94"/>
    <x v="1837"/>
    <x v="18"/>
  </r>
  <r>
    <x v="1859"/>
    <x v="1590"/>
    <s v="Color"/>
    <x v="1"/>
    <x v="0"/>
    <x v="0"/>
    <x v="6"/>
    <s v="Denzel Washington"/>
    <s v="Jonathan Demme"/>
    <n v="18000"/>
    <x v="1710"/>
    <x v="130"/>
    <n v="0"/>
    <x v="21"/>
    <n v="209"/>
    <n v="129"/>
    <x v="1838"/>
    <x v="133"/>
  </r>
  <r>
    <x v="1860"/>
    <x v="1591"/>
    <s v="Color"/>
    <x v="1"/>
    <x v="0"/>
    <x v="0"/>
    <x v="6"/>
    <s v="Al Pacino"/>
    <s v="Michael Radford"/>
    <n v="14000"/>
    <x v="1711"/>
    <x v="136"/>
    <n v="0"/>
    <x v="10"/>
    <n v="117"/>
    <n v="131"/>
    <x v="1839"/>
    <x v="69"/>
  </r>
  <r>
    <x v="1861"/>
    <x v="1592"/>
    <s v="Color"/>
    <x v="1"/>
    <x v="0"/>
    <x v="0"/>
    <x v="7"/>
    <s v="Ryan Gosling"/>
    <s v="Nick Cassavetes"/>
    <n v="33000"/>
    <x v="1712"/>
    <x v="291"/>
    <n v="57000"/>
    <x v="20"/>
    <n v="177"/>
    <n v="123"/>
    <x v="1840"/>
    <x v="105"/>
  </r>
  <r>
    <x v="1862"/>
    <x v="1577"/>
    <s v="Color"/>
    <x v="1"/>
    <x v="21"/>
    <x v="0"/>
    <x v="6"/>
    <s v="Christo Jivkov"/>
    <s v="Mel Gibson"/>
    <n v="260"/>
    <x v="1713"/>
    <x v="0"/>
    <n v="13000"/>
    <x v="10"/>
    <n v="406"/>
    <n v="120"/>
    <x v="1841"/>
    <x v="88"/>
  </r>
  <r>
    <x v="1863"/>
    <x v="1489"/>
    <s v="Black and White"/>
    <x v="1"/>
    <x v="0"/>
    <x v="3"/>
    <x v="7"/>
    <s v="Gerard Butler"/>
    <s v="Joel Schumacher"/>
    <n v="18000"/>
    <x v="1714"/>
    <x v="25"/>
    <n v="0"/>
    <x v="28"/>
    <n v="153"/>
    <n v="143"/>
    <x v="1842"/>
    <x v="123"/>
  </r>
  <r>
    <x v="1864"/>
    <x v="1593"/>
    <s v="Color"/>
    <x v="5"/>
    <x v="0"/>
    <x v="0"/>
    <x v="4"/>
    <s v="Tom Hanks"/>
    <s v="Robert Zemeckis"/>
    <n v="15000"/>
    <x v="1715"/>
    <x v="0"/>
    <n v="10000"/>
    <x v="21"/>
    <n v="188"/>
    <n v="100"/>
    <x v="1843"/>
    <x v="270"/>
  </r>
  <r>
    <x v="1865"/>
    <x v="1594"/>
    <s v="Color"/>
    <x v="3"/>
    <x v="0"/>
    <x v="0"/>
    <x v="4"/>
    <s v="Anne Hathaway"/>
    <s v="Garry Marshall"/>
    <n v="11000"/>
    <x v="646"/>
    <x v="0"/>
    <n v="1000"/>
    <x v="32"/>
    <n v="77"/>
    <n v="113"/>
    <x v="1844"/>
    <x v="87"/>
  </r>
  <r>
    <x v="1866"/>
    <x v="1595"/>
    <s v="Color"/>
    <x v="7"/>
    <x v="0"/>
    <x v="0"/>
    <x v="6"/>
    <s v="Laura Harring"/>
    <s v="Jonathan Hensleigh"/>
    <n v="669"/>
    <x v="1716"/>
    <x v="126"/>
    <n v="4000"/>
    <x v="31"/>
    <n v="192"/>
    <n v="140"/>
    <x v="1845"/>
    <x v="135"/>
  </r>
  <r>
    <x v="1867"/>
    <x v="1530"/>
    <s v="Color"/>
    <x v="6"/>
    <x v="5"/>
    <x v="19"/>
    <x v="7"/>
    <s v="BelÃ©n Rueda"/>
    <s v="Alejandro AmenÃ¡bar"/>
    <n v="273"/>
    <x v="1717"/>
    <x v="277"/>
    <n v="0"/>
    <x v="7"/>
    <n v="157"/>
    <n v="125"/>
    <x v="1846"/>
    <x v="39"/>
  </r>
  <r>
    <x v="1868"/>
    <x v="1596"/>
    <s v="Color"/>
    <x v="5"/>
    <x v="0"/>
    <x v="0"/>
    <x v="5"/>
    <s v="Scarlett Johansson"/>
    <s v="Stephen Hillenburg"/>
    <n v="19000"/>
    <x v="1718"/>
    <x v="263"/>
    <n v="0"/>
    <x v="11"/>
    <n v="89"/>
    <n v="87"/>
    <x v="1847"/>
    <x v="88"/>
  </r>
  <r>
    <x v="1869"/>
    <x v="1597"/>
    <s v="Color"/>
    <x v="3"/>
    <x v="0"/>
    <x v="0"/>
    <x v="7"/>
    <s v="Jon Lovitz"/>
    <s v="Frank Oz"/>
    <n v="11000"/>
    <x v="1719"/>
    <x v="0"/>
    <n v="0"/>
    <x v="33"/>
    <n v="169"/>
    <n v="93"/>
    <x v="1848"/>
    <x v="152"/>
  </r>
  <r>
    <x v="1870"/>
    <x v="1598"/>
    <s v="Color"/>
    <x v="3"/>
    <x v="0"/>
    <x v="0"/>
    <x v="7"/>
    <s v="Tom Hanks"/>
    <s v="Steven Spielberg"/>
    <n v="15000"/>
    <x v="1720"/>
    <x v="40"/>
    <n v="16000"/>
    <x v="17"/>
    <n v="151"/>
    <n v="128"/>
    <x v="1849"/>
    <x v="121"/>
  </r>
  <r>
    <x v="1871"/>
    <x v="1599"/>
    <s v="Color"/>
    <x v="1"/>
    <x v="0"/>
    <x v="0"/>
    <x v="7"/>
    <s v="Bryce Dallas Howard"/>
    <s v="M. Night Shyamalan"/>
    <n v="3000"/>
    <x v="1721"/>
    <x v="0"/>
    <n v="0"/>
    <x v="31"/>
    <n v="261"/>
    <n v="108"/>
    <x v="1850"/>
    <x v="121"/>
  </r>
  <r>
    <x v="1872"/>
    <x v="1600"/>
    <s v="Color"/>
    <x v="3"/>
    <x v="0"/>
    <x v="0"/>
    <x v="7"/>
    <s v="Bruce Willis"/>
    <s v="Howard Deutch"/>
    <n v="13000"/>
    <x v="1722"/>
    <x v="92"/>
    <n v="462"/>
    <x v="25"/>
    <n v="74"/>
    <n v="98"/>
    <x v="1851"/>
    <x v="87"/>
  </r>
  <r>
    <x v="1873"/>
    <x v="1491"/>
    <s v="Color"/>
    <x v="1"/>
    <x v="0"/>
    <x v="0"/>
    <x v="5"/>
    <s v="Eric Johnson"/>
    <s v="Russell Holt"/>
    <n v="373"/>
    <x v="230"/>
    <x v="0"/>
    <n v="31"/>
    <x v="9"/>
    <n v="6"/>
    <n v="118"/>
    <x v="1852"/>
    <x v="91"/>
  </r>
  <r>
    <x v="1874"/>
    <x v="1601"/>
    <s v="Color"/>
    <x v="7"/>
    <x v="0"/>
    <x v="3"/>
    <x v="5"/>
    <s v="Sophia Myles"/>
    <s v="Jonathan Frakes"/>
    <n v="956"/>
    <x v="1723"/>
    <x v="189"/>
    <n v="437"/>
    <x v="47"/>
    <n v="76"/>
    <n v="95"/>
    <x v="1853"/>
    <x v="160"/>
  </r>
  <r>
    <x v="1875"/>
    <x v="1602"/>
    <s v="Color"/>
    <x v="7"/>
    <x v="0"/>
    <x v="0"/>
    <x v="7"/>
    <s v="Dane Cook"/>
    <s v="Joseph Kahn"/>
    <n v="1000"/>
    <x v="1724"/>
    <x v="142"/>
    <n v="0"/>
    <x v="56"/>
    <n v="86"/>
    <n v="84"/>
    <x v="1854"/>
    <x v="87"/>
  </r>
  <r>
    <x v="1876"/>
    <x v="1603"/>
    <s v="Color"/>
    <x v="5"/>
    <x v="0"/>
    <x v="0"/>
    <x v="6"/>
    <s v="Brad Pitt"/>
    <s v="Wolfgang Petersen"/>
    <n v="11000"/>
    <x v="1725"/>
    <x v="58"/>
    <n v="0"/>
    <x v="23"/>
    <n v="220"/>
    <n v="196"/>
    <x v="1855"/>
    <x v="157"/>
  </r>
  <r>
    <x v="1877"/>
    <x v="1604"/>
    <s v="Color"/>
    <x v="5"/>
    <x v="0"/>
    <x v="5"/>
    <x v="5"/>
    <s v="David Gant"/>
    <s v="Jean-Jacques Annaud"/>
    <n v="21"/>
    <x v="1726"/>
    <x v="190"/>
    <n v="2000"/>
    <x v="10"/>
    <n v="88"/>
    <n v="109"/>
    <x v="1856"/>
    <x v="271"/>
  </r>
  <r>
    <x v="1878"/>
    <x v="1535"/>
    <s v="Color"/>
    <x v="1"/>
    <x v="0"/>
    <x v="0"/>
    <x v="7"/>
    <s v="Romola Garai"/>
    <s v="Mira Nair"/>
    <n v="805"/>
    <x v="1727"/>
    <x v="168"/>
    <n v="767"/>
    <x v="24"/>
    <n v="118"/>
    <n v="141"/>
    <x v="1857"/>
    <x v="108"/>
  </r>
  <r>
    <x v="1879"/>
    <x v="1605"/>
    <s v="Color"/>
    <x v="1"/>
    <x v="12"/>
    <x v="22"/>
    <x v="12"/>
    <s v="Shah Rukh Khan"/>
    <s v="Yash Chopra"/>
    <n v="8000"/>
    <x v="1728"/>
    <x v="319"/>
    <n v="2000"/>
    <x v="20"/>
    <n v="29"/>
    <n v="192"/>
    <x v="1858"/>
    <x v="41"/>
  </r>
  <r>
    <x v="1880"/>
    <x v="1583"/>
    <s v="Color"/>
    <x v="0"/>
    <x v="0"/>
    <x v="3"/>
    <x v="6"/>
    <s v="Eddie Marsan"/>
    <s v="Mike Leigh"/>
    <n v="979"/>
    <x v="1280"/>
    <x v="90"/>
    <n v="0"/>
    <x v="3"/>
    <n v="169"/>
    <n v="125"/>
    <x v="1859"/>
    <x v="31"/>
  </r>
  <r>
    <x v="1881"/>
    <x v="1594"/>
    <s v="Color"/>
    <x v="7"/>
    <x v="0"/>
    <x v="0"/>
    <x v="7"/>
    <s v="Dwayne Johnson"/>
    <s v="Kevin Bray"/>
    <n v="12000"/>
    <x v="1729"/>
    <x v="4"/>
    <n v="0"/>
    <x v="24"/>
    <n v="117"/>
    <n v="86"/>
    <x v="1860"/>
    <x v="247"/>
  </r>
  <r>
    <x v="1882"/>
    <x v="1473"/>
    <s v="Color"/>
    <x v="3"/>
    <x v="0"/>
    <x v="0"/>
    <x v="7"/>
    <s v="Rip Torn"/>
    <s v="Donald Petrie"/>
    <n v="826"/>
    <x v="59"/>
    <x v="43"/>
    <n v="260"/>
    <x v="33"/>
    <n v="82"/>
    <n v="110"/>
    <x v="1861"/>
    <x v="56"/>
  </r>
  <r>
    <x v="1883"/>
    <x v="1496"/>
    <s v="Color"/>
    <x v="3"/>
    <x v="0"/>
    <x v="0"/>
    <x v="7"/>
    <s v="Busy Philipps"/>
    <s v="Keenen Ivory Wayans"/>
    <n v="1000"/>
    <x v="1730"/>
    <x v="153"/>
    <n v="0"/>
    <x v="39"/>
    <n v="62"/>
    <n v="109"/>
    <x v="1862"/>
    <x v="178"/>
  </r>
  <r>
    <x v="1884"/>
    <x v="1606"/>
    <s v="Color"/>
    <x v="1"/>
    <x v="0"/>
    <x v="0"/>
    <x v="7"/>
    <s v="Jessica ParÃ©"/>
    <s v="Paul McGuigan"/>
    <n v="489"/>
    <x v="1731"/>
    <x v="320"/>
    <n v="0"/>
    <x v="11"/>
    <n v="98"/>
    <n v="114"/>
    <x v="1863"/>
    <x v="88"/>
  </r>
  <r>
    <x v="1885"/>
    <x v="1607"/>
    <s v="Color"/>
    <x v="3"/>
    <x v="0"/>
    <x v="3"/>
    <x v="7"/>
    <s v="Kirsten Dunst"/>
    <s v="Richard Loncraine"/>
    <n v="4000"/>
    <x v="1732"/>
    <x v="125"/>
    <n v="0"/>
    <x v="2"/>
    <n v="129"/>
    <n v="98"/>
    <x v="1864"/>
    <x v="95"/>
  </r>
  <r>
    <x v="1886"/>
    <x v="1587"/>
    <s v="Color"/>
    <x v="3"/>
    <x v="0"/>
    <x v="0"/>
    <x v="7"/>
    <s v="Topher Grace"/>
    <s v="Robert Luketic"/>
    <n v="2000"/>
    <x v="1733"/>
    <x v="26"/>
    <n v="876"/>
    <x v="49"/>
    <n v="84"/>
    <n v="95"/>
    <x v="1865"/>
    <x v="61"/>
  </r>
  <r>
    <x v="1887"/>
    <x v="1579"/>
    <s v="Color"/>
    <x v="5"/>
    <x v="0"/>
    <x v="0"/>
    <x v="7"/>
    <s v="Antony Starr"/>
    <s v="Steven Brill"/>
    <n v="506"/>
    <x v="1734"/>
    <x v="111"/>
    <n v="0"/>
    <x v="30"/>
    <n v="94"/>
    <n v="95"/>
    <x v="1866"/>
    <x v="93"/>
  </r>
  <r>
    <x v="1888"/>
    <x v="1608"/>
    <s v="Color"/>
    <x v="1"/>
    <x v="0"/>
    <x v="3"/>
    <x v="6"/>
    <s v="Shirley Henderson"/>
    <s v="Sally Potter"/>
    <n v="887"/>
    <x v="1735"/>
    <x v="147"/>
    <n v="305"/>
    <x v="9"/>
    <n v="76"/>
    <n v="100"/>
    <x v="1867"/>
    <x v="73"/>
  </r>
  <r>
    <x v="1889"/>
    <x v="1609"/>
    <s v="Color"/>
    <x v="1"/>
    <x v="0"/>
    <x v="0"/>
    <x v="7"/>
    <s v="Jennifer Freeman"/>
    <s v="Chris Stokes"/>
    <n v="389"/>
    <x v="1736"/>
    <x v="321"/>
    <n v="0"/>
    <x v="41"/>
    <n v="58"/>
    <n v="95"/>
    <x v="1868"/>
    <x v="11"/>
  </r>
  <r>
    <x v="1890"/>
    <x v="1610"/>
    <s v="Color"/>
    <x v="0"/>
    <x v="0"/>
    <x v="0"/>
    <x v="6"/>
    <s v="Viggo Mortensen"/>
    <s v="David Cronenberg"/>
    <n v="10000"/>
    <x v="1737"/>
    <x v="0"/>
    <n v="0"/>
    <x v="8"/>
    <n v="441"/>
    <n v="96"/>
    <x v="1869"/>
    <x v="114"/>
  </r>
  <r>
    <x v="1891"/>
    <x v="1611"/>
    <s v="Color"/>
    <x v="3"/>
    <x v="0"/>
    <x v="0"/>
    <x v="7"/>
    <s v="Aimee Garcia"/>
    <s v="Nigel Cole"/>
    <n v="618"/>
    <x v="1738"/>
    <x v="30"/>
    <n v="0"/>
    <x v="21"/>
    <n v="112"/>
    <n v="107"/>
    <x v="1870"/>
    <x v="88"/>
  </r>
  <r>
    <x v="1892"/>
    <x v="1612"/>
    <s v="Color"/>
    <x v="7"/>
    <x v="0"/>
    <x v="3"/>
    <x v="7"/>
    <s v="David Oyelowo"/>
    <s v="Peter Hyams"/>
    <n v="1000"/>
    <x v="1739"/>
    <x v="0"/>
    <n v="785"/>
    <x v="47"/>
    <n v="113"/>
    <n v="102"/>
    <x v="1871"/>
    <x v="149"/>
  </r>
  <r>
    <x v="1893"/>
    <x v="1613"/>
    <s v="Color"/>
    <x v="7"/>
    <x v="0"/>
    <x v="0"/>
    <x v="7"/>
    <s v="Charlize Theron"/>
    <s v="Karyn Kusama"/>
    <n v="9000"/>
    <x v="1740"/>
    <x v="199"/>
    <n v="0"/>
    <x v="25"/>
    <n v="178"/>
    <n v="93"/>
    <x v="1872"/>
    <x v="143"/>
  </r>
  <r>
    <x v="1894"/>
    <x v="1614"/>
    <s v="Color"/>
    <x v="8"/>
    <x v="0"/>
    <x v="9"/>
    <x v="6"/>
    <s v="Catherine Lough Haggquist"/>
    <s v="Uwe Boll"/>
    <n v="310"/>
    <x v="1741"/>
    <x v="322"/>
    <n v="1000"/>
    <x v="61"/>
    <n v="148"/>
    <n v="94"/>
    <x v="1873"/>
    <x v="33"/>
  </r>
  <r>
    <x v="1895"/>
    <x v="1615"/>
    <s v="Color"/>
    <x v="8"/>
    <x v="0"/>
    <x v="3"/>
    <x v="7"/>
    <s v="Sissy Spacek"/>
    <s v="Courtney Solomon"/>
    <n v="874"/>
    <x v="1742"/>
    <x v="123"/>
    <n v="0"/>
    <x v="38"/>
    <n v="125"/>
    <n v="91"/>
    <x v="1874"/>
    <x v="58"/>
  </r>
  <r>
    <x v="1896"/>
    <x v="1616"/>
    <s v="Color"/>
    <x v="1"/>
    <x v="0"/>
    <x v="0"/>
    <x v="7"/>
    <s v="Morgan Freeman"/>
    <s v="Lasse HallstrÃ¶m"/>
    <n v="11000"/>
    <x v="1743"/>
    <x v="152"/>
    <n v="0"/>
    <x v="11"/>
    <n v="107"/>
    <n v="108"/>
    <x v="1875"/>
    <x v="88"/>
  </r>
  <r>
    <x v="1897"/>
    <x v="1617"/>
    <s v="Color"/>
    <x v="5"/>
    <x v="0"/>
    <x v="0"/>
    <x v="5"/>
    <s v="Nia Long"/>
    <s v="Brian Levant"/>
    <n v="826"/>
    <x v="1744"/>
    <x v="121"/>
    <n v="773"/>
    <x v="40"/>
    <n v="75"/>
    <n v="95"/>
    <x v="1876"/>
    <x v="114"/>
  </r>
  <r>
    <x v="1898"/>
    <x v="1618"/>
    <s v="Color"/>
    <x v="7"/>
    <x v="0"/>
    <x v="0"/>
    <x v="6"/>
    <s v="Brian Dennehy"/>
    <s v="Jean-FranÃ§ois Richet"/>
    <n v="954"/>
    <x v="403"/>
    <x v="59"/>
    <n v="999"/>
    <x v="2"/>
    <n v="152"/>
    <n v="109"/>
    <x v="1877"/>
    <x v="33"/>
  </r>
  <r>
    <x v="1899"/>
    <x v="1619"/>
    <s v="Color"/>
    <x v="7"/>
    <x v="0"/>
    <x v="0"/>
    <x v="7"/>
    <s v="Christian Bale"/>
    <s v="Christopher Nolan"/>
    <n v="23000"/>
    <x v="1745"/>
    <x v="251"/>
    <n v="15000"/>
    <x v="1"/>
    <n v="478"/>
    <n v="128"/>
    <x v="1878"/>
    <x v="252"/>
  </r>
  <r>
    <x v="1900"/>
    <x v="1620"/>
    <s v="Color"/>
    <x v="3"/>
    <x v="0"/>
    <x v="0"/>
    <x v="7"/>
    <s v="Dwayne Johnson"/>
    <s v="F. Gary Gray"/>
    <n v="12000"/>
    <x v="1746"/>
    <x v="164"/>
    <n v="0"/>
    <x v="32"/>
    <n v="161"/>
    <n v="118"/>
    <x v="1879"/>
    <x v="150"/>
  </r>
  <r>
    <x v="1901"/>
    <x v="1621"/>
    <s v="Color"/>
    <x v="3"/>
    <x v="0"/>
    <x v="0"/>
    <x v="5"/>
    <s v="Cicely Tyson"/>
    <s v="Wayne Wang"/>
    <n v="907"/>
    <x v="917"/>
    <x v="233"/>
    <n v="1000"/>
    <x v="34"/>
    <n v="96"/>
    <n v="106"/>
    <x v="1880"/>
    <x v="58"/>
  </r>
  <r>
    <x v="1902"/>
    <x v="1622"/>
    <s v="Color"/>
    <x v="7"/>
    <x v="0"/>
    <x v="0"/>
    <x v="6"/>
    <s v="Meat Loaf"/>
    <s v="Uwe Boll"/>
    <n v="783"/>
    <x v="1747"/>
    <x v="322"/>
    <n v="937"/>
    <x v="69"/>
    <n v="143"/>
    <n v="92"/>
    <x v="1881"/>
    <x v="43"/>
  </r>
  <r>
    <x v="1903"/>
    <x v="1613"/>
    <s v="Color"/>
    <x v="1"/>
    <x v="0"/>
    <x v="0"/>
    <x v="7"/>
    <s v="Barry Watson"/>
    <s v="Stephen Kay"/>
    <n v="526"/>
    <x v="1748"/>
    <x v="73"/>
    <n v="1000"/>
    <x v="63"/>
    <n v="140"/>
    <n v="89"/>
    <x v="1882"/>
    <x v="33"/>
  </r>
  <r>
    <x v="1904"/>
    <x v="1623"/>
    <s v="Color"/>
    <x v="3"/>
    <x v="0"/>
    <x v="0"/>
    <x v="6"/>
    <s v="Dyan Cannon"/>
    <s v="Susan Seidelman"/>
    <n v="267"/>
    <x v="1749"/>
    <x v="170"/>
    <n v="88"/>
    <x v="31"/>
    <n v="35"/>
    <n v="105"/>
    <x v="1883"/>
    <x v="5"/>
  </r>
  <r>
    <x v="1905"/>
    <x v="1616"/>
    <s v="Color"/>
    <x v="1"/>
    <x v="0"/>
    <x v="0"/>
    <x v="6"/>
    <s v="Jake Gyllenhaal"/>
    <s v="Ang Lee"/>
    <n v="15000"/>
    <x v="1750"/>
    <x v="0"/>
    <n v="13000"/>
    <x v="3"/>
    <n v="357"/>
    <n v="134"/>
    <x v="1884"/>
    <x v="58"/>
  </r>
  <r>
    <x v="1906"/>
    <x v="1624"/>
    <s v="Color"/>
    <x v="6"/>
    <x v="0"/>
    <x v="9"/>
    <x v="6"/>
    <s v="Philip Seymour Hoffman"/>
    <s v="Bennett Miller"/>
    <n v="22000"/>
    <x v="1751"/>
    <x v="51"/>
    <n v="0"/>
    <x v="28"/>
    <n v="271"/>
    <n v="110"/>
    <x v="1885"/>
    <x v="41"/>
  </r>
  <r>
    <x v="1907"/>
    <x v="1625"/>
    <s v="Color"/>
    <x v="15"/>
    <x v="0"/>
    <x v="34"/>
    <x v="0"/>
    <s v="Ian Gamazon"/>
    <s v="Neill Dela Llana"/>
    <n v="0"/>
    <x v="52"/>
    <x v="0"/>
    <n v="74"/>
    <x v="2"/>
    <n v="35"/>
    <n v="80"/>
    <x v="1886"/>
    <x v="134"/>
  </r>
  <r>
    <x v="1908"/>
    <x v="1626"/>
    <s v="Color"/>
    <x v="5"/>
    <x v="0"/>
    <x v="0"/>
    <x v="5"/>
    <s v="Johnny Depp"/>
    <s v="Tim Burton"/>
    <n v="40000"/>
    <x v="1752"/>
    <x v="16"/>
    <n v="0"/>
    <x v="12"/>
    <n v="276"/>
    <n v="115"/>
    <x v="1887"/>
    <x v="252"/>
  </r>
  <r>
    <x v="1909"/>
    <x v="1627"/>
    <s v="Color"/>
    <x v="5"/>
    <x v="0"/>
    <x v="0"/>
    <x v="5"/>
    <s v="Taylor Lautner"/>
    <s v="Adam Shankman"/>
    <n v="12000"/>
    <x v="1753"/>
    <x v="279"/>
    <n v="781"/>
    <x v="39"/>
    <n v="77"/>
    <n v="94"/>
    <x v="1888"/>
    <x v="121"/>
  </r>
  <r>
    <x v="1910"/>
    <x v="1628"/>
    <s v="Color"/>
    <x v="5"/>
    <x v="0"/>
    <x v="0"/>
    <x v="4"/>
    <s v="Catherine O'Hara"/>
    <s v="Mark Dindal"/>
    <n v="925"/>
    <x v="1754"/>
    <x v="4"/>
    <n v="912"/>
    <x v="42"/>
    <n v="161"/>
    <n v="81"/>
    <x v="1889"/>
    <x v="252"/>
  </r>
  <r>
    <x v="1911"/>
    <x v="1629"/>
    <s v="Color"/>
    <x v="15"/>
    <x v="12"/>
    <x v="22"/>
    <x v="12"/>
    <s v="Emraan Hashmi"/>
    <s v="Vivek Agnihotri"/>
    <n v="724"/>
    <x v="123"/>
    <x v="55"/>
    <n v="31"/>
    <x v="0"/>
    <n v="4"/>
    <n v="160"/>
    <x v="1890"/>
    <x v="5"/>
  </r>
  <r>
    <x v="1912"/>
    <x v="1630"/>
    <s v="Color"/>
    <x v="6"/>
    <x v="0"/>
    <x v="0"/>
    <x v="7"/>
    <s v="Paddy Considine"/>
    <s v="Ron Howard"/>
    <n v="680"/>
    <x v="327"/>
    <x v="83"/>
    <n v="0"/>
    <x v="19"/>
    <n v="201"/>
    <n v="144"/>
    <x v="1891"/>
    <x v="272"/>
  </r>
  <r>
    <x v="1913"/>
    <x v="1631"/>
    <s v="Color"/>
    <x v="1"/>
    <x v="0"/>
    <x v="0"/>
    <x v="7"/>
    <s v="Channing Tatum"/>
    <s v="Thomas Carter"/>
    <n v="17000"/>
    <x v="1755"/>
    <x v="60"/>
    <n v="0"/>
    <x v="23"/>
    <n v="127"/>
    <n v="136"/>
    <x v="1892"/>
    <x v="88"/>
  </r>
  <r>
    <x v="1914"/>
    <x v="1632"/>
    <s v="Color"/>
    <x v="3"/>
    <x v="0"/>
    <x v="3"/>
    <x v="6"/>
    <s v="Olivia Wilde"/>
    <s v="Hans Canosa"/>
    <n v="10000"/>
    <x v="1756"/>
    <x v="7"/>
    <n v="0"/>
    <x v="10"/>
    <n v="365"/>
    <n v="84"/>
    <x v="1893"/>
    <x v="130"/>
  </r>
  <r>
    <x v="1915"/>
    <x v="1633"/>
    <s v="Color"/>
    <x v="4"/>
    <x v="0"/>
    <x v="0"/>
    <x v="5"/>
    <s v="Johnny Depp"/>
    <s v="Tim Burton"/>
    <n v="40000"/>
    <x v="1757"/>
    <x v="16"/>
    <n v="0"/>
    <x v="28"/>
    <n v="267"/>
    <n v="77"/>
    <x v="1894"/>
    <x v="87"/>
  </r>
  <r>
    <x v="1916"/>
    <x v="1634"/>
    <s v="Color"/>
    <x v="1"/>
    <x v="0"/>
    <x v="0"/>
    <x v="7"/>
    <s v="Julian Morris"/>
    <s v="Jeff Wadlow"/>
    <n v="1000"/>
    <x v="616"/>
    <x v="111"/>
    <n v="816"/>
    <x v="30"/>
    <n v="137"/>
    <n v="90"/>
    <x v="1895"/>
    <x v="73"/>
  </r>
  <r>
    <x v="1917"/>
    <x v="1635"/>
    <s v="Color"/>
    <x v="3"/>
    <x v="0"/>
    <x v="0"/>
    <x v="7"/>
    <s v="Shannon Elizabeth"/>
    <s v="Wes Craven"/>
    <n v="1000"/>
    <x v="1758"/>
    <x v="0"/>
    <n v="0"/>
    <x v="38"/>
    <n v="158"/>
    <n v="99"/>
    <x v="1896"/>
    <x v="64"/>
  </r>
  <r>
    <x v="1918"/>
    <x v="1636"/>
    <s v="Color"/>
    <x v="1"/>
    <x v="0"/>
    <x v="0"/>
    <x v="7"/>
    <s v="Dougray Scott"/>
    <s v="Walter Salles"/>
    <n v="794"/>
    <x v="1759"/>
    <x v="157"/>
    <n v="0"/>
    <x v="49"/>
    <n v="196"/>
    <n v="103"/>
    <x v="1897"/>
    <x v="88"/>
  </r>
  <r>
    <x v="1919"/>
    <x v="1637"/>
    <s v="Color"/>
    <x v="3"/>
    <x v="0"/>
    <x v="0"/>
    <x v="6"/>
    <s v="Common"/>
    <s v="Michel Gondry"/>
    <n v="989"/>
    <x v="1180"/>
    <x v="188"/>
    <n v="635"/>
    <x v="23"/>
    <n v="114"/>
    <n v="100"/>
    <x v="1898"/>
    <x v="20"/>
  </r>
  <r>
    <x v="1920"/>
    <x v="1617"/>
    <s v="Color"/>
    <x v="1"/>
    <x v="0"/>
    <x v="0"/>
    <x v="6"/>
    <s v="Denis O'Hare"/>
    <s v="Mikael HÃ¥fstrÃ¶m"/>
    <n v="896"/>
    <x v="1760"/>
    <x v="36"/>
    <n v="0"/>
    <x v="21"/>
    <n v="116"/>
    <n v="112"/>
    <x v="1899"/>
    <x v="82"/>
  </r>
  <r>
    <x v="1921"/>
    <x v="1638"/>
    <s v="Color"/>
    <x v="3"/>
    <x v="0"/>
    <x v="0"/>
    <x v="6"/>
    <s v="Carlos Ponce"/>
    <s v="Mike Bigelow"/>
    <n v="591"/>
    <x v="1761"/>
    <x v="113"/>
    <n v="887"/>
    <x v="40"/>
    <n v="98"/>
    <n v="83"/>
    <x v="1900"/>
    <x v="82"/>
  </r>
  <r>
    <x v="1922"/>
    <x v="1639"/>
    <s v="Color"/>
    <x v="3"/>
    <x v="0"/>
    <x v="0"/>
    <x v="7"/>
    <s v="Cicely Tyson"/>
    <s v="Darren Grant"/>
    <n v="907"/>
    <x v="1762"/>
    <x v="0"/>
    <n v="0"/>
    <x v="49"/>
    <n v="62"/>
    <n v="116"/>
    <x v="1901"/>
    <x v="50"/>
  </r>
  <r>
    <x v="1923"/>
    <x v="1640"/>
    <s v="Color"/>
    <x v="16"/>
    <x v="0"/>
    <x v="22"/>
    <x v="12"/>
    <s v="Annabelle Wallis"/>
    <s v="Romesh Sharma"/>
    <n v="421"/>
    <x v="1763"/>
    <x v="0"/>
    <n v="9"/>
    <x v="52"/>
    <n v="4"/>
    <m/>
    <x v="1902"/>
    <x v="123"/>
  </r>
  <r>
    <x v="1924"/>
    <x v="1617"/>
    <s v="Color"/>
    <x v="7"/>
    <x v="0"/>
    <x v="5"/>
    <x v="6"/>
    <s v="Ian Ziering"/>
    <s v="Tony Scott"/>
    <n v="984"/>
    <x v="1764"/>
    <x v="84"/>
    <n v="0"/>
    <x v="44"/>
    <n v="186"/>
    <n v="127"/>
    <x v="1903"/>
    <x v="124"/>
  </r>
  <r>
    <x v="1925"/>
    <x v="1641"/>
    <s v="Color"/>
    <x v="7"/>
    <x v="0"/>
    <x v="3"/>
    <x v="6"/>
    <s v="Dwayne Johnson"/>
    <s v="Andrzej Bartkowiak"/>
    <n v="12000"/>
    <x v="1765"/>
    <x v="28"/>
    <n v="0"/>
    <x v="33"/>
    <n v="237"/>
    <n v="113"/>
    <x v="1904"/>
    <x v="121"/>
  </r>
  <r>
    <x v="1926"/>
    <x v="1642"/>
    <s v="Color"/>
    <x v="1"/>
    <x v="0"/>
    <x v="0"/>
    <x v="6"/>
    <s v="Hunter Parrish"/>
    <s v="David Jacobson"/>
    <n v="2000"/>
    <x v="1766"/>
    <x v="125"/>
    <n v="412"/>
    <x v="31"/>
    <n v="74"/>
    <n v="108"/>
    <x v="1905"/>
    <x v="11"/>
  </r>
  <r>
    <x v="1927"/>
    <x v="1643"/>
    <s v="Color"/>
    <x v="1"/>
    <x v="0"/>
    <x v="0"/>
    <x v="5"/>
    <s v="Ken Howard"/>
    <s v="John Gatins"/>
    <n v="649"/>
    <x v="1767"/>
    <x v="233"/>
    <n v="0"/>
    <x v="9"/>
    <n v="75"/>
    <n v="98"/>
    <x v="1906"/>
    <x v="114"/>
  </r>
  <r>
    <x v="1928"/>
    <x v="1644"/>
    <s v="Color"/>
    <x v="5"/>
    <x v="0"/>
    <x v="0"/>
    <x v="5"/>
    <s v="Eamonn Walker"/>
    <s v="Carroll Ballard"/>
    <n v="706"/>
    <x v="1768"/>
    <x v="73"/>
    <n v="0"/>
    <x v="17"/>
    <n v="38"/>
    <n v="100"/>
    <x v="1907"/>
    <x v="38"/>
  </r>
  <r>
    <x v="1929"/>
    <x v="1645"/>
    <s v="Color"/>
    <x v="1"/>
    <x v="0"/>
    <x v="0"/>
    <x v="6"/>
    <s v="Joe Mantegna"/>
    <s v="Stuart Gordon"/>
    <n v="1000"/>
    <x v="1769"/>
    <x v="133"/>
    <n v="661"/>
    <x v="2"/>
    <n v="79"/>
    <n v="82"/>
    <x v="1908"/>
    <x v="39"/>
  </r>
  <r>
    <x v="1930"/>
    <x v="1646"/>
    <s v="Color"/>
    <x v="7"/>
    <x v="0"/>
    <x v="9"/>
    <x v="7"/>
    <s v="Jennifer Garner"/>
    <s v="Rob Bowman"/>
    <n v="3000"/>
    <x v="1770"/>
    <x v="138"/>
    <n v="0"/>
    <x v="0"/>
    <n v="196"/>
    <n v="100"/>
    <x v="1909"/>
    <x v="207"/>
  </r>
  <r>
    <x v="1931"/>
    <x v="1647"/>
    <s v="Color"/>
    <x v="3"/>
    <x v="0"/>
    <x v="0"/>
    <x v="7"/>
    <s v="Orlando Bloom"/>
    <s v="Cameron Crowe"/>
    <n v="5000"/>
    <x v="1771"/>
    <x v="185"/>
    <n v="0"/>
    <x v="34"/>
    <n v="190"/>
    <n v="123"/>
    <x v="1910"/>
    <x v="160"/>
  </r>
  <r>
    <x v="1932"/>
    <x v="1637"/>
    <s v="Color"/>
    <x v="5"/>
    <x v="0"/>
    <x v="0"/>
    <x v="7"/>
    <s v="Chase Ellison"/>
    <s v="Jim Hanon"/>
    <n v="772"/>
    <x v="1772"/>
    <x v="113"/>
    <n v="1000"/>
    <x v="11"/>
    <n v="47"/>
    <n v="108"/>
    <x v="1911"/>
    <x v="39"/>
  </r>
  <r>
    <x v="1933"/>
    <x v="1648"/>
    <s v="Color"/>
    <x v="1"/>
    <x v="22"/>
    <x v="35"/>
    <x v="6"/>
    <s v="Marcell Nagy"/>
    <s v="Lajos Koltai"/>
    <n v="9"/>
    <x v="1773"/>
    <x v="199"/>
    <n v="607"/>
    <x v="10"/>
    <n v="73"/>
    <n v="134"/>
    <x v="1912"/>
    <x v="273"/>
  </r>
  <r>
    <x v="1934"/>
    <x v="1625"/>
    <s v="Color"/>
    <x v="3"/>
    <x v="0"/>
    <x v="0"/>
    <x v="7"/>
    <s v="Jimmy Fallon"/>
    <s v="Bobby Farrelly"/>
    <n v="787"/>
    <x v="1774"/>
    <x v="36"/>
    <n v="0"/>
    <x v="24"/>
    <n v="124"/>
    <n v="104"/>
    <x v="1913"/>
    <x v="88"/>
  </r>
  <r>
    <x v="1935"/>
    <x v="1649"/>
    <s v="Color"/>
    <x v="1"/>
    <x v="0"/>
    <x v="0"/>
    <x v="7"/>
    <s v="Erika Christensen"/>
    <s v="Robert Schwentke"/>
    <n v="931"/>
    <x v="1775"/>
    <x v="96"/>
    <n v="0"/>
    <x v="24"/>
    <n v="231"/>
    <n v="98"/>
    <x v="1914"/>
    <x v="60"/>
  </r>
  <r>
    <x v="1936"/>
    <x v="1632"/>
    <s v="Color"/>
    <x v="7"/>
    <x v="0"/>
    <x v="0"/>
    <x v="6"/>
    <s v="Josh Charles"/>
    <s v="John Singleton"/>
    <n v="1000"/>
    <x v="1776"/>
    <x v="11"/>
    <n v="0"/>
    <x v="9"/>
    <n v="123"/>
    <n v="109"/>
    <x v="1915"/>
    <x v="136"/>
  </r>
  <r>
    <x v="1937"/>
    <x v="1633"/>
    <s v="Color"/>
    <x v="3"/>
    <x v="0"/>
    <x v="0"/>
    <x v="7"/>
    <s v="John Michael Higgins"/>
    <s v="Dean Parisot"/>
    <n v="957"/>
    <x v="1041"/>
    <x v="42"/>
    <n v="2000"/>
    <x v="26"/>
    <n v="135"/>
    <n v="90"/>
    <x v="1916"/>
    <x v="122"/>
  </r>
  <r>
    <x v="1938"/>
    <x v="1650"/>
    <s v="Color"/>
    <x v="6"/>
    <x v="0"/>
    <x v="0"/>
    <x v="6"/>
    <s v="50 Cent"/>
    <s v="Jim Sheridan"/>
    <n v="1000"/>
    <x v="1504"/>
    <x v="304"/>
    <n v="0"/>
    <x v="38"/>
    <n v="98"/>
    <n v="117"/>
    <x v="1917"/>
    <x v="87"/>
  </r>
  <r>
    <x v="1939"/>
    <x v="1651"/>
    <s v="Color"/>
    <x v="1"/>
    <x v="0"/>
    <x v="0"/>
    <x v="7"/>
    <s v="Sean Pertwee"/>
    <s v="Danny Cannon"/>
    <n v="722"/>
    <x v="1777"/>
    <x v="92"/>
    <n v="0"/>
    <x v="13"/>
    <n v="90"/>
    <n v="118"/>
    <x v="1918"/>
    <x v="39"/>
  </r>
  <r>
    <x v="1940"/>
    <x v="1652"/>
    <s v="Black and White"/>
    <x v="6"/>
    <x v="0"/>
    <x v="0"/>
    <x v="5"/>
    <s v="Robert Downey Jr."/>
    <s v="George Clooney"/>
    <n v="21000"/>
    <x v="1778"/>
    <x v="0"/>
    <n v="0"/>
    <x v="8"/>
    <n v="351"/>
    <n v="93"/>
    <x v="1919"/>
    <x v="91"/>
  </r>
  <r>
    <x v="1941"/>
    <x v="1653"/>
    <s v="Color"/>
    <x v="3"/>
    <x v="0"/>
    <x v="0"/>
    <x v="7"/>
    <s v="Bernie Mac"/>
    <s v="Kevin Rodney Sullivan"/>
    <n v="1000"/>
    <x v="1170"/>
    <x v="45"/>
    <n v="919"/>
    <x v="30"/>
    <n v="104"/>
    <n v="105"/>
    <x v="1920"/>
    <x v="64"/>
  </r>
  <r>
    <x v="1942"/>
    <x v="1654"/>
    <s v="Color"/>
    <x v="0"/>
    <x v="0"/>
    <x v="0"/>
    <x v="6"/>
    <s v="Odessa Rae"/>
    <s v="David Slade"/>
    <n v="109"/>
    <x v="1779"/>
    <x v="323"/>
    <n v="12000"/>
    <x v="10"/>
    <n v="231"/>
    <n v="104"/>
    <x v="1921"/>
    <x v="274"/>
  </r>
  <r>
    <x v="1943"/>
    <x v="1655"/>
    <s v="Color"/>
    <x v="5"/>
    <x v="0"/>
    <x v="3"/>
    <x v="7"/>
    <s v="Robert Pattinson"/>
    <s v="Mike Newell"/>
    <n v="21000"/>
    <x v="1780"/>
    <x v="157"/>
    <n v="0"/>
    <x v="16"/>
    <n v="295"/>
    <n v="157"/>
    <x v="1922"/>
    <x v="252"/>
  </r>
  <r>
    <x v="1944"/>
    <x v="1656"/>
    <s v="Color"/>
    <x v="7"/>
    <x v="0"/>
    <x v="0"/>
    <x v="6"/>
    <s v="J.K. Simmons"/>
    <s v="David Ayer"/>
    <n v="24000"/>
    <x v="1781"/>
    <x v="324"/>
    <n v="0"/>
    <x v="11"/>
    <n v="118"/>
    <n v="116"/>
    <x v="1923"/>
    <x v="6"/>
  </r>
  <r>
    <x v="1945"/>
    <x v="1657"/>
    <s v="Color"/>
    <x v="5"/>
    <x v="0"/>
    <x v="0"/>
    <x v="4"/>
    <s v="Scoot McNairy"/>
    <s v="Angela Robinson"/>
    <n v="660"/>
    <x v="1782"/>
    <x v="42"/>
    <n v="1000"/>
    <x v="36"/>
    <n v="117"/>
    <n v="101"/>
    <x v="1924"/>
    <x v="124"/>
  </r>
  <r>
    <x v="1946"/>
    <x v="1658"/>
    <s v="Color"/>
    <x v="1"/>
    <x v="0"/>
    <x v="0"/>
    <x v="6"/>
    <s v="Robert De Niro"/>
    <s v="John Polson"/>
    <n v="22000"/>
    <x v="1783"/>
    <x v="104"/>
    <n v="0"/>
    <x v="30"/>
    <n v="180"/>
    <n v="101"/>
    <x v="1925"/>
    <x v="88"/>
  </r>
  <r>
    <x v="1947"/>
    <x v="1659"/>
    <s v="Color"/>
    <x v="3"/>
    <x v="0"/>
    <x v="0"/>
    <x v="7"/>
    <s v="Will Smith"/>
    <s v="Andy Tennant"/>
    <n v="10000"/>
    <x v="1784"/>
    <x v="220"/>
    <n v="0"/>
    <x v="21"/>
    <n v="171"/>
    <n v="118"/>
    <x v="1926"/>
    <x v="123"/>
  </r>
  <r>
    <x v="1948"/>
    <x v="1660"/>
    <s v="Color"/>
    <x v="7"/>
    <x v="0"/>
    <x v="0"/>
    <x v="5"/>
    <s v="Anne Hathaway"/>
    <s v="Cory Edwards"/>
    <n v="11000"/>
    <x v="1785"/>
    <x v="73"/>
    <n v="0"/>
    <x v="31"/>
    <n v="142"/>
    <n v="80"/>
    <x v="1927"/>
    <x v="232"/>
  </r>
  <r>
    <x v="1949"/>
    <x v="1661"/>
    <s v="Color"/>
    <x v="7"/>
    <x v="0"/>
    <x v="0"/>
    <x v="6"/>
    <s v="Jimmy Bennett"/>
    <s v="Florent-Emilio Siri"/>
    <n v="87000"/>
    <x v="1786"/>
    <x v="82"/>
    <n v="0"/>
    <x v="21"/>
    <n v="152"/>
    <n v="113"/>
    <x v="1928"/>
    <x v="149"/>
  </r>
  <r>
    <x v="1950"/>
    <x v="1662"/>
    <s v="Color"/>
    <x v="8"/>
    <x v="0"/>
    <x v="0"/>
    <x v="6"/>
    <s v="Jay Hernandez"/>
    <s v="Eli Roth"/>
    <n v="1000"/>
    <x v="437"/>
    <x v="0"/>
    <n v="0"/>
    <x v="30"/>
    <n v="303"/>
    <n v="93"/>
    <x v="1929"/>
    <x v="248"/>
  </r>
  <r>
    <x v="1951"/>
    <x v="1663"/>
    <s v="Color"/>
    <x v="8"/>
    <x v="0"/>
    <x v="8"/>
    <x v="6"/>
    <s v="Robert Ri'chard"/>
    <s v="Jaume Collet-Serra"/>
    <n v="730"/>
    <x v="1787"/>
    <x v="325"/>
    <n v="0"/>
    <x v="46"/>
    <n v="228"/>
    <n v="108"/>
    <x v="1930"/>
    <x v="88"/>
  </r>
  <r>
    <x v="1952"/>
    <x v="1664"/>
    <s v="Color"/>
    <x v="0"/>
    <x v="0"/>
    <x v="0"/>
    <x v="6"/>
    <s v="Isaac Hayes"/>
    <s v="Craig Brewer"/>
    <n v="275"/>
    <x v="42"/>
    <x v="228"/>
    <n v="0"/>
    <x v="28"/>
    <n v="159"/>
    <n v="116"/>
    <x v="1931"/>
    <x v="11"/>
  </r>
  <r>
    <x v="1953"/>
    <x v="1665"/>
    <s v="Color"/>
    <x v="3"/>
    <x v="0"/>
    <x v="3"/>
    <x v="6"/>
    <s v="Celia Imrie"/>
    <s v="Ol Parker"/>
    <n v="186"/>
    <x v="1788"/>
    <x v="104"/>
    <n v="0"/>
    <x v="9"/>
    <n v="85"/>
    <n v="90"/>
    <x v="1932"/>
    <x v="275"/>
  </r>
  <r>
    <x v="1954"/>
    <x v="1666"/>
    <s v="Black and White"/>
    <x v="6"/>
    <x v="0"/>
    <x v="0"/>
    <x v="11"/>
    <s v="Hugh M. Hefner"/>
    <s v="Fenton Bailey"/>
    <n v="373"/>
    <x v="246"/>
    <x v="30"/>
    <n v="592"/>
    <x v="13"/>
    <n v="123"/>
    <n v="89"/>
    <x v="1933"/>
    <x v="6"/>
  </r>
  <r>
    <x v="1955"/>
    <x v="1667"/>
    <s v="Color"/>
    <x v="7"/>
    <x v="0"/>
    <x v="0"/>
    <x v="7"/>
    <s v="Paul Walker"/>
    <s v="John Stockwell"/>
    <n v="23000"/>
    <x v="1789"/>
    <x v="264"/>
    <n v="0"/>
    <x v="42"/>
    <n v="120"/>
    <n v="110"/>
    <x v="1934"/>
    <x v="124"/>
  </r>
  <r>
    <x v="1956"/>
    <x v="1668"/>
    <s v="Color"/>
    <x v="7"/>
    <x v="0"/>
    <x v="1"/>
    <x v="6"/>
    <s v="Jake Gyllenhaal"/>
    <s v="Sam Mendes"/>
    <n v="15000"/>
    <x v="1790"/>
    <x v="0"/>
    <n v="0"/>
    <x v="10"/>
    <n v="262"/>
    <n v="125"/>
    <x v="1935"/>
    <x v="123"/>
  </r>
  <r>
    <x v="1957"/>
    <x v="1668"/>
    <s v="Color"/>
    <x v="1"/>
    <x v="4"/>
    <x v="5"/>
    <x v="7"/>
    <s v="Gary Lewis"/>
    <s v="Christian Carion"/>
    <n v="203"/>
    <x v="1017"/>
    <x v="30"/>
    <n v="11000"/>
    <x v="4"/>
    <n v="115"/>
    <n v="116"/>
    <x v="1936"/>
    <x v="82"/>
  </r>
  <r>
    <x v="1958"/>
    <x v="1669"/>
    <s v="Color"/>
    <x v="3"/>
    <x v="0"/>
    <x v="0"/>
    <x v="7"/>
    <s v="Jon Heder"/>
    <s v="Mark Waters"/>
    <n v="970"/>
    <x v="1791"/>
    <x v="93"/>
    <n v="0"/>
    <x v="12"/>
    <n v="142"/>
    <n v="95"/>
    <x v="1937"/>
    <x v="90"/>
  </r>
  <r>
    <x v="1959"/>
    <x v="1670"/>
    <s v="Color"/>
    <x v="3"/>
    <x v="0"/>
    <x v="0"/>
    <x v="5"/>
    <s v="Josh Hutcherson"/>
    <s v="Jesse Dylan"/>
    <n v="14000"/>
    <x v="1792"/>
    <x v="109"/>
    <n v="743"/>
    <x v="49"/>
    <n v="94"/>
    <n v="95"/>
    <x v="1938"/>
    <x v="136"/>
  </r>
  <r>
    <x v="1960"/>
    <x v="1671"/>
    <s v="Color"/>
    <x v="7"/>
    <x v="0"/>
    <x v="11"/>
    <x v="7"/>
    <s v="Naomi Watts"/>
    <s v="Peter Jackson"/>
    <n v="6000"/>
    <x v="1793"/>
    <x v="0"/>
    <n v="0"/>
    <x v="23"/>
    <n v="446"/>
    <n v="201"/>
    <x v="1939"/>
    <x v="276"/>
  </r>
  <r>
    <x v="1961"/>
    <x v="1672"/>
    <s v="Color"/>
    <x v="7"/>
    <x v="0"/>
    <x v="0"/>
    <x v="6"/>
    <s v="Liam Neeson"/>
    <s v="Ridley Scott"/>
    <n v="14000"/>
    <x v="1794"/>
    <x v="0"/>
    <n v="0"/>
    <x v="23"/>
    <n v="239"/>
    <n v="194"/>
    <x v="1940"/>
    <x v="244"/>
  </r>
  <r>
    <x v="1962"/>
    <x v="1673"/>
    <s v="Color"/>
    <x v="3"/>
    <x v="0"/>
    <x v="0"/>
    <x v="7"/>
    <s v="Donald Faison"/>
    <s v="Jeffrey W. Byrd"/>
    <n v="927"/>
    <x v="1795"/>
    <x v="113"/>
    <n v="83"/>
    <x v="63"/>
    <n v="23"/>
    <n v="95"/>
    <x v="1941"/>
    <x v="24"/>
  </r>
  <r>
    <x v="1963"/>
    <x v="1674"/>
    <s v="Color"/>
    <x v="3"/>
    <x v="0"/>
    <x v="0"/>
    <x v="6"/>
    <s v="Robert Downey Jr."/>
    <s v="Shane Black"/>
    <n v="21000"/>
    <x v="1796"/>
    <x v="188"/>
    <n v="0"/>
    <x v="16"/>
    <n v="223"/>
    <n v="103"/>
    <x v="1942"/>
    <x v="24"/>
  </r>
  <r>
    <x v="1964"/>
    <x v="1675"/>
    <s v="Color"/>
    <x v="0"/>
    <x v="16"/>
    <x v="27"/>
    <x v="6"/>
    <s v="Min-sik Choi"/>
    <s v="Chan-wook Park"/>
    <n v="717"/>
    <x v="1797"/>
    <x v="0"/>
    <n v="4000"/>
    <x v="3"/>
    <n v="202"/>
    <n v="112"/>
    <x v="1943"/>
    <x v="277"/>
  </r>
  <r>
    <x v="1965"/>
    <x v="1652"/>
    <s v="Black and White"/>
    <x v="8"/>
    <x v="0"/>
    <x v="9"/>
    <x v="6"/>
    <s v="Tony Nappo"/>
    <s v="George A. Romero"/>
    <n v="654"/>
    <x v="1798"/>
    <x v="0"/>
    <n v="0"/>
    <x v="24"/>
    <n v="252"/>
    <n v="97"/>
    <x v="1944"/>
    <x v="24"/>
  </r>
  <r>
    <x v="1966"/>
    <x v="1676"/>
    <s v="Color"/>
    <x v="1"/>
    <x v="0"/>
    <x v="3"/>
    <x v="6"/>
    <s v="Jason Statham"/>
    <s v="Hunter Richards"/>
    <n v="26000"/>
    <x v="1799"/>
    <x v="6"/>
    <n v="0"/>
    <x v="21"/>
    <n v="34"/>
    <n v="92"/>
    <x v="1945"/>
    <x v="278"/>
  </r>
  <r>
    <x v="1967"/>
    <x v="1677"/>
    <s v="Color"/>
    <x v="3"/>
    <x v="0"/>
    <x v="0"/>
    <x v="6"/>
    <s v="Kevin Corrigan"/>
    <s v="Steve Buscemi"/>
    <n v="778"/>
    <x v="292"/>
    <x v="84"/>
    <n v="238"/>
    <x v="21"/>
    <n v="81"/>
    <n v="91"/>
    <x v="1946"/>
    <x v="47"/>
  </r>
  <r>
    <x v="1968"/>
    <x v="1678"/>
    <s v="Color"/>
    <x v="0"/>
    <x v="0"/>
    <x v="0"/>
    <x v="6"/>
    <s v="Nicolas Cage"/>
    <s v="Andrew Niccol"/>
    <n v="12000"/>
    <x v="1800"/>
    <x v="171"/>
    <n v="10000"/>
    <x v="16"/>
    <n v="168"/>
    <n v="122"/>
    <x v="1947"/>
    <x v="124"/>
  </r>
  <r>
    <x v="1969"/>
    <x v="1679"/>
    <s v="Color"/>
    <x v="6"/>
    <x v="0"/>
    <x v="0"/>
    <x v="7"/>
    <s v="Heath Ledger"/>
    <s v="Catherine Hardwicke"/>
    <n v="13000"/>
    <x v="1801"/>
    <x v="309"/>
    <n v="5000"/>
    <x v="10"/>
    <n v="119"/>
    <n v="107"/>
    <x v="1948"/>
    <x v="43"/>
  </r>
  <r>
    <x v="1970"/>
    <x v="1680"/>
    <s v="Color"/>
    <x v="5"/>
    <x v="0"/>
    <x v="0"/>
    <x v="5"/>
    <s v="Jada Pinkett Smith"/>
    <s v="Eric Darnell"/>
    <n v="851"/>
    <x v="1573"/>
    <x v="216"/>
    <n v="0"/>
    <x v="9"/>
    <n v="181"/>
    <n v="86"/>
    <x v="1949"/>
    <x v="163"/>
  </r>
  <r>
    <x v="1971"/>
    <x v="1651"/>
    <s v="Color"/>
    <x v="7"/>
    <x v="0"/>
    <x v="0"/>
    <x v="7"/>
    <s v="Christina Milian"/>
    <s v="Stephen Herek"/>
    <n v="1000"/>
    <x v="772"/>
    <x v="111"/>
    <n v="779"/>
    <x v="39"/>
    <n v="59"/>
    <n v="100"/>
    <x v="1950"/>
    <x v="87"/>
  </r>
  <r>
    <x v="1972"/>
    <x v="1681"/>
    <s v="Color"/>
    <x v="1"/>
    <x v="0"/>
    <x v="15"/>
    <x v="0"/>
    <s v="Bryce Dallas Howard"/>
    <s v="Lars von Trier"/>
    <n v="3000"/>
    <x v="1802"/>
    <x v="209"/>
    <n v="1000"/>
    <x v="28"/>
    <n v="140"/>
    <n v="139"/>
    <x v="1951"/>
    <x v="279"/>
  </r>
  <r>
    <x v="1973"/>
    <x v="1682"/>
    <s v="Color"/>
    <x v="10"/>
    <x v="4"/>
    <x v="5"/>
    <x v="4"/>
    <s v="Morgan Freeman"/>
    <s v="Luc Jacquet"/>
    <n v="11000"/>
    <x v="1803"/>
    <x v="4"/>
    <n v="0"/>
    <x v="16"/>
    <n v="169"/>
    <n v="80"/>
    <x v="1952"/>
    <x v="11"/>
  </r>
  <r>
    <x v="1974"/>
    <x v="1683"/>
    <s v="Color"/>
    <x v="1"/>
    <x v="0"/>
    <x v="3"/>
    <x v="6"/>
    <s v="Scarlett Johansson"/>
    <s v="Woody Allen"/>
    <n v="19000"/>
    <x v="1804"/>
    <x v="44"/>
    <n v="0"/>
    <x v="3"/>
    <n v="278"/>
    <n v="119"/>
    <x v="1953"/>
    <x v="24"/>
  </r>
  <r>
    <x v="1975"/>
    <x v="1684"/>
    <s v="Color"/>
    <x v="3"/>
    <x v="0"/>
    <x v="0"/>
    <x v="6"/>
    <s v="Najarra Townsend"/>
    <s v="Miranda July"/>
    <n v="538"/>
    <x v="1805"/>
    <x v="326"/>
    <n v="0"/>
    <x v="28"/>
    <n v="151"/>
    <n v="91"/>
    <x v="1954"/>
    <x v="6"/>
  </r>
  <r>
    <x v="1976"/>
    <x v="1685"/>
    <s v="Color"/>
    <x v="1"/>
    <x v="0"/>
    <x v="0"/>
    <x v="7"/>
    <s v="Li Gong"/>
    <s v="Rob Marshall"/>
    <n v="879"/>
    <x v="1806"/>
    <x v="284"/>
    <n v="0"/>
    <x v="17"/>
    <n v="229"/>
    <n v="145"/>
    <x v="1955"/>
    <x v="169"/>
  </r>
  <r>
    <x v="1977"/>
    <x v="1686"/>
    <s v="Color"/>
    <x v="5"/>
    <x v="0"/>
    <x v="3"/>
    <x v="5"/>
    <s v="Stephanie Leonidas"/>
    <s v="Dave McKean"/>
    <n v="420"/>
    <x v="1807"/>
    <x v="104"/>
    <n v="0"/>
    <x v="9"/>
    <n v="116"/>
    <n v="101"/>
    <x v="1956"/>
    <x v="16"/>
  </r>
  <r>
    <x v="1978"/>
    <x v="1658"/>
    <s v="Color"/>
    <x v="7"/>
    <x v="0"/>
    <x v="0"/>
    <x v="7"/>
    <s v="Eileen Brennan"/>
    <s v="John Pasquin"/>
    <n v="1000"/>
    <x v="1808"/>
    <x v="6"/>
    <n v="621"/>
    <x v="38"/>
    <n v="111"/>
    <n v="115"/>
    <x v="1957"/>
    <x v="136"/>
  </r>
  <r>
    <x v="1979"/>
    <x v="1687"/>
    <s v="Color"/>
    <x v="3"/>
    <x v="0"/>
    <x v="1"/>
    <x v="7"/>
    <s v="Adam Scott"/>
    <s v="Robert Luketic"/>
    <n v="3000"/>
    <x v="1809"/>
    <x v="26"/>
    <n v="0"/>
    <x v="25"/>
    <n v="132"/>
    <n v="101"/>
    <x v="1958"/>
    <x v="121"/>
  </r>
  <r>
    <x v="1980"/>
    <x v="1636"/>
    <s v="Color"/>
    <x v="7"/>
    <x v="0"/>
    <x v="0"/>
    <x v="7"/>
    <s v="Brad Pitt"/>
    <s v="Doug Liman"/>
    <n v="11000"/>
    <x v="1810"/>
    <x v="190"/>
    <n v="0"/>
    <x v="31"/>
    <n v="233"/>
    <n v="126"/>
    <x v="1959"/>
    <x v="187"/>
  </r>
  <r>
    <x v="1981"/>
    <x v="1688"/>
    <s v="Color"/>
    <x v="3"/>
    <x v="0"/>
    <x v="3"/>
    <x v="6"/>
    <s v="Bob Hoskins"/>
    <s v="Stephen Frears"/>
    <n v="5000"/>
    <x v="1811"/>
    <x v="105"/>
    <n v="0"/>
    <x v="10"/>
    <n v="137"/>
    <n v="103"/>
    <x v="1960"/>
    <x v="33"/>
  </r>
  <r>
    <x v="1982"/>
    <x v="1653"/>
    <s v="Color"/>
    <x v="1"/>
    <x v="0"/>
    <x v="5"/>
    <x v="6"/>
    <s v="Ayelet Zurer"/>
    <s v="Steven Spielberg"/>
    <n v="745"/>
    <x v="1812"/>
    <x v="40"/>
    <n v="0"/>
    <x v="16"/>
    <n v="298"/>
    <n v="163"/>
    <x v="1961"/>
    <x v="123"/>
  </r>
  <r>
    <x v="1983"/>
    <x v="1648"/>
    <s v="Color"/>
    <x v="10"/>
    <x v="0"/>
    <x v="0"/>
    <x v="6"/>
    <s v="Mark Zupan"/>
    <s v="Henry Alex Rubin"/>
    <n v="15"/>
    <x v="440"/>
    <x v="176"/>
    <n v="0"/>
    <x v="4"/>
    <n v="110"/>
    <n v="88"/>
    <x v="1962"/>
    <x v="280"/>
  </r>
  <r>
    <x v="1984"/>
    <x v="1689"/>
    <s v="Color"/>
    <x v="3"/>
    <x v="0"/>
    <x v="0"/>
    <x v="7"/>
    <s v="Stockard Channing"/>
    <s v="Gary David Goldberg"/>
    <n v="944"/>
    <x v="1813"/>
    <x v="176"/>
    <n v="0"/>
    <x v="30"/>
    <n v="120"/>
    <n v="98"/>
    <x v="1963"/>
    <x v="88"/>
  </r>
  <r>
    <x v="1985"/>
    <x v="1690"/>
    <s v="Color"/>
    <x v="3"/>
    <x v="0"/>
    <x v="0"/>
    <x v="5"/>
    <s v="Colin Firth"/>
    <s v="Kirk Jones"/>
    <n v="14000"/>
    <x v="1814"/>
    <x v="114"/>
    <n v="0"/>
    <x v="21"/>
    <n v="128"/>
    <n v="97"/>
    <x v="1964"/>
    <x v="43"/>
  </r>
  <r>
    <x v="1986"/>
    <x v="1691"/>
    <s v="Color"/>
    <x v="3"/>
    <x v="0"/>
    <x v="22"/>
    <x v="12"/>
    <s v="Abhishek Bachchan"/>
    <s v="Arjun Sablok"/>
    <n v="374"/>
    <x v="1815"/>
    <x v="0"/>
    <n v="66"/>
    <x v="58"/>
    <n v="5"/>
    <n v="97"/>
    <x v="1965"/>
    <x v="5"/>
  </r>
  <r>
    <x v="1987"/>
    <x v="1692"/>
    <s v="Color"/>
    <x v="1"/>
    <x v="23"/>
    <x v="5"/>
    <x v="6"/>
    <s v="Jay Hernandez"/>
    <s v="Sergey Bodrov"/>
    <n v="1000"/>
    <x v="1816"/>
    <x v="21"/>
    <n v="265"/>
    <x v="44"/>
    <n v="30"/>
    <n v="112"/>
    <x v="1966"/>
    <x v="43"/>
  </r>
  <r>
    <x v="1988"/>
    <x v="1693"/>
    <s v="Color"/>
    <x v="1"/>
    <x v="0"/>
    <x v="0"/>
    <x v="6"/>
    <s v="Jeremy Renner"/>
    <s v="Niki Caro"/>
    <n v="10000"/>
    <x v="1817"/>
    <x v="299"/>
    <n v="0"/>
    <x v="17"/>
    <n v="155"/>
    <n v="126"/>
    <x v="1967"/>
    <x v="64"/>
  </r>
  <r>
    <x v="1989"/>
    <x v="1694"/>
    <s v="Color"/>
    <x v="0"/>
    <x v="0"/>
    <x v="3"/>
    <x v="7"/>
    <s v="Ian McNeice"/>
    <s v="Roman Polanski"/>
    <n v="268"/>
    <x v="235"/>
    <x v="83"/>
    <n v="0"/>
    <x v="9"/>
    <n v="127"/>
    <n v="130"/>
    <x v="1968"/>
    <x v="124"/>
  </r>
  <r>
    <x v="1990"/>
    <x v="1695"/>
    <s v="Color"/>
    <x v="4"/>
    <x v="0"/>
    <x v="0"/>
    <x v="4"/>
    <s v="Kath Soucie"/>
    <s v="Frank Nissen"/>
    <n v="304"/>
    <x v="1818"/>
    <x v="0"/>
    <n v="264"/>
    <x v="34"/>
    <n v="45"/>
    <n v="68"/>
    <x v="1969"/>
    <x v="33"/>
  </r>
  <r>
    <x v="1991"/>
    <x v="1696"/>
    <s v="Color"/>
    <x v="1"/>
    <x v="0"/>
    <x v="5"/>
    <x v="5"/>
    <s v="Talulah Riley"/>
    <s v="Joe Wright"/>
    <n v="422"/>
    <x v="1347"/>
    <x v="327"/>
    <n v="17000"/>
    <x v="4"/>
    <n v="177"/>
    <n v="135"/>
    <x v="1970"/>
    <x v="74"/>
  </r>
  <r>
    <x v="1992"/>
    <x v="1697"/>
    <s v="Color"/>
    <x v="11"/>
    <x v="0"/>
    <x v="0"/>
    <x v="7"/>
    <s v="Robert Pine"/>
    <s v="Wes Craven"/>
    <n v="332"/>
    <x v="61"/>
    <x v="0"/>
    <n v="0"/>
    <x v="31"/>
    <n v="224"/>
    <n v="85"/>
    <x v="1971"/>
    <x v="56"/>
  </r>
  <r>
    <x v="1993"/>
    <x v="1698"/>
    <s v="Color"/>
    <x v="1"/>
    <x v="0"/>
    <x v="0"/>
    <x v="7"/>
    <s v="Rosario Dawson"/>
    <s v="Chris Columbus"/>
    <n v="3000"/>
    <x v="1819"/>
    <x v="0"/>
    <n v="3000"/>
    <x v="11"/>
    <n v="146"/>
    <n v="135"/>
    <x v="1972"/>
    <x v="87"/>
  </r>
  <r>
    <x v="1994"/>
    <x v="1699"/>
    <s v="Color"/>
    <x v="5"/>
    <x v="0"/>
    <x v="0"/>
    <x v="5"/>
    <s v="Jim Broadbent"/>
    <s v="Chris Wedge"/>
    <n v="1000"/>
    <x v="1820"/>
    <x v="289"/>
    <n v="0"/>
    <x v="2"/>
    <n v="163"/>
    <n v="91"/>
    <x v="1973"/>
    <x v="163"/>
  </r>
  <r>
    <x v="1995"/>
    <x v="1610"/>
    <s v="Color"/>
    <x v="7"/>
    <x v="0"/>
    <x v="3"/>
    <x v="7"/>
    <s v="Matthew McConaughey"/>
    <s v="Breck Eisner"/>
    <n v="11000"/>
    <x v="1821"/>
    <x v="53"/>
    <n v="0"/>
    <x v="44"/>
    <n v="163"/>
    <n v="124"/>
    <x v="1974"/>
    <x v="244"/>
  </r>
  <r>
    <x v="1996"/>
    <x v="1652"/>
    <s v="Color"/>
    <x v="8"/>
    <x v="0"/>
    <x v="0"/>
    <x v="6"/>
    <s v="Emmanuelle Vaugier"/>
    <s v="Darren Lynn Bousman"/>
    <n v="1000"/>
    <x v="1822"/>
    <x v="279"/>
    <n v="0"/>
    <x v="21"/>
    <n v="250"/>
    <n v="95"/>
    <x v="1975"/>
    <x v="16"/>
  </r>
  <r>
    <x v="1997"/>
    <x v="1700"/>
    <s v="Color"/>
    <x v="7"/>
    <x v="0"/>
    <x v="0"/>
    <x v="7"/>
    <s v="Adam Baldwin"/>
    <s v="Joss Whedon"/>
    <n v="2000"/>
    <x v="1823"/>
    <x v="0"/>
    <n v="14000"/>
    <x v="19"/>
    <n v="276"/>
    <n v="119"/>
    <x v="1976"/>
    <x v="87"/>
  </r>
  <r>
    <x v="1998"/>
    <x v="1701"/>
    <s v="Black and White"/>
    <x v="0"/>
    <x v="0"/>
    <x v="0"/>
    <x v="6"/>
    <s v="Rosario Dawson"/>
    <s v="Frank Miller"/>
    <n v="3000"/>
    <x v="1824"/>
    <x v="275"/>
    <n v="13000"/>
    <x v="7"/>
    <n v="374"/>
    <n v="147"/>
    <x v="1977"/>
    <x v="87"/>
  </r>
  <r>
    <x v="1999"/>
    <x v="1702"/>
    <s v="Color"/>
    <x v="5"/>
    <x v="0"/>
    <x v="0"/>
    <x v="5"/>
    <s v="Michael Angarano"/>
    <s v="Mike Mitchell"/>
    <n v="947"/>
    <x v="1825"/>
    <x v="123"/>
    <n v="0"/>
    <x v="24"/>
    <n v="127"/>
    <n v="100"/>
    <x v="1978"/>
    <x v="64"/>
  </r>
  <r>
    <x v="2000"/>
    <x v="1703"/>
    <s v="Color"/>
    <x v="1"/>
    <x v="0"/>
    <x v="0"/>
    <x v="6"/>
    <s v="Mekhi Phifer"/>
    <s v="Wayne Beach"/>
    <n v="1000"/>
    <x v="1826"/>
    <x v="12"/>
    <n v="191"/>
    <x v="30"/>
    <n v="40"/>
    <n v="93"/>
    <x v="1979"/>
    <x v="222"/>
  </r>
  <r>
    <x v="2001"/>
    <x v="1704"/>
    <s v="Color"/>
    <x v="3"/>
    <x v="0"/>
    <x v="0"/>
    <x v="5"/>
    <s v="Jamie Kennedy"/>
    <s v="Lawrence Guterman"/>
    <n v="490"/>
    <x v="819"/>
    <x v="46"/>
    <n v="881"/>
    <x v="70"/>
    <n v="78"/>
    <n v="94"/>
    <x v="1980"/>
    <x v="239"/>
  </r>
  <r>
    <x v="2002"/>
    <x v="1705"/>
    <s v="Color"/>
    <x v="7"/>
    <x v="0"/>
    <x v="0"/>
    <x v="7"/>
    <s v="Natalie Portman"/>
    <s v="George Lucas"/>
    <n v="20000"/>
    <x v="1827"/>
    <x v="0"/>
    <n v="10000"/>
    <x v="16"/>
    <n v="359"/>
    <n v="140"/>
    <x v="1981"/>
    <x v="281"/>
  </r>
  <r>
    <x v="2003"/>
    <x v="1706"/>
    <s v="Color"/>
    <x v="7"/>
    <x v="0"/>
    <x v="0"/>
    <x v="7"/>
    <s v="Sam Shepard"/>
    <s v="Rob Cohen"/>
    <n v="820"/>
    <x v="918"/>
    <x v="178"/>
    <n v="0"/>
    <x v="38"/>
    <n v="145"/>
    <n v="121"/>
    <x v="1982"/>
    <x v="204"/>
  </r>
  <r>
    <x v="2004"/>
    <x v="1666"/>
    <s v="Color"/>
    <x v="1"/>
    <x v="0"/>
    <x v="0"/>
    <x v="6"/>
    <s v="Matt Damon"/>
    <s v="Stephen Gaghan"/>
    <n v="13000"/>
    <x v="1828"/>
    <x v="85"/>
    <n v="0"/>
    <x v="11"/>
    <n v="358"/>
    <n v="128"/>
    <x v="1983"/>
    <x v="124"/>
  </r>
  <r>
    <x v="2005"/>
    <x v="1707"/>
    <s v="Color"/>
    <x v="3"/>
    <x v="0"/>
    <x v="0"/>
    <x v="6"/>
    <s v="J.K. Simmons"/>
    <s v="Jason Reitman"/>
    <n v="24000"/>
    <x v="1829"/>
    <x v="328"/>
    <n v="0"/>
    <x v="16"/>
    <n v="239"/>
    <n v="92"/>
    <x v="1984"/>
    <x v="67"/>
  </r>
  <r>
    <x v="2006"/>
    <x v="1661"/>
    <s v="Color"/>
    <x v="3"/>
    <x v="0"/>
    <x v="0"/>
    <x v="6"/>
    <s v="Steve Carell"/>
    <s v="Judd Apatow"/>
    <n v="7000"/>
    <x v="1830"/>
    <x v="0"/>
    <n v="0"/>
    <x v="10"/>
    <n v="217"/>
    <n v="133"/>
    <x v="1985"/>
    <x v="56"/>
  </r>
  <r>
    <x v="2007"/>
    <x v="1708"/>
    <s v="Color"/>
    <x v="7"/>
    <x v="0"/>
    <x v="0"/>
    <x v="5"/>
    <s v="Taylor Lautner"/>
    <s v="Robert Rodriguez"/>
    <n v="12000"/>
    <x v="1831"/>
    <x v="0"/>
    <n v="0"/>
    <x v="41"/>
    <n v="66"/>
    <n v="93"/>
    <x v="1986"/>
    <x v="124"/>
  </r>
  <r>
    <x v="2008"/>
    <x v="1709"/>
    <s v="Color"/>
    <x v="1"/>
    <x v="0"/>
    <x v="0"/>
    <x v="6"/>
    <s v="Jimmy Bennett"/>
    <s v="Andrew Douglas"/>
    <n v="87000"/>
    <x v="1832"/>
    <x v="67"/>
    <n v="0"/>
    <x v="44"/>
    <n v="220"/>
    <n v="90"/>
    <x v="1987"/>
    <x v="93"/>
  </r>
  <r>
    <x v="2009"/>
    <x v="1645"/>
    <s v="Color"/>
    <x v="1"/>
    <x v="0"/>
    <x v="0"/>
    <x v="6"/>
    <s v="Beau Bridges"/>
    <s v="Rebecca Miller"/>
    <n v="552"/>
    <x v="1833"/>
    <x v="109"/>
    <n v="608"/>
    <x v="12"/>
    <n v="75"/>
    <n v="112"/>
    <x v="1988"/>
    <x v="5"/>
  </r>
  <r>
    <x v="2010"/>
    <x v="1710"/>
    <s v="Color"/>
    <x v="7"/>
    <x v="0"/>
    <x v="0"/>
    <x v="7"/>
    <s v="Matt Damon"/>
    <s v="Terry Gilliam"/>
    <n v="13000"/>
    <x v="1834"/>
    <x v="0"/>
    <n v="0"/>
    <x v="30"/>
    <n v="233"/>
    <n v="118"/>
    <x v="1989"/>
    <x v="272"/>
  </r>
  <r>
    <x v="2011"/>
    <x v="1711"/>
    <s v="Color"/>
    <x v="5"/>
    <x v="0"/>
    <x v="0"/>
    <x v="7"/>
    <s v="Eddie Cibrian"/>
    <s v="Bruce Hunt"/>
    <n v="849"/>
    <x v="1787"/>
    <x v="113"/>
    <n v="0"/>
    <x v="52"/>
    <n v="140"/>
    <n v="93"/>
    <x v="1990"/>
    <x v="88"/>
  </r>
  <r>
    <x v="2012"/>
    <x v="1712"/>
    <s v="Color"/>
    <x v="5"/>
    <x v="0"/>
    <x v="0"/>
    <x v="5"/>
    <s v="Jim Broadbent"/>
    <s v="Andrew Adamson"/>
    <n v="1000"/>
    <x v="1835"/>
    <x v="43"/>
    <n v="0"/>
    <x v="9"/>
    <n v="284"/>
    <n v="150"/>
    <x v="1991"/>
    <x v="282"/>
  </r>
  <r>
    <x v="2013"/>
    <x v="1713"/>
    <s v="Color"/>
    <x v="3"/>
    <x v="0"/>
    <x v="0"/>
    <x v="6"/>
    <s v="Rory Culkin"/>
    <s v="Arie Posin"/>
    <n v="710"/>
    <x v="1836"/>
    <x v="7"/>
    <n v="1000"/>
    <x v="11"/>
    <n v="74"/>
    <n v="108"/>
    <x v="1992"/>
    <x v="256"/>
  </r>
  <r>
    <x v="2014"/>
    <x v="1714"/>
    <s v="Color"/>
    <x v="1"/>
    <x v="0"/>
    <x v="3"/>
    <x v="6"/>
    <s v="Archie Panjabi"/>
    <s v="Fernando Meirelles"/>
    <n v="883"/>
    <x v="1837"/>
    <x v="285"/>
    <n v="0"/>
    <x v="8"/>
    <n v="226"/>
    <n v="129"/>
    <x v="1993"/>
    <x v="24"/>
  </r>
  <r>
    <x v="2015"/>
    <x v="1715"/>
    <s v="Color"/>
    <x v="4"/>
    <x v="0"/>
    <x v="3"/>
    <x v="4"/>
    <s v="Mark Gatiss"/>
    <s v="Steve Box"/>
    <n v="567"/>
    <x v="1838"/>
    <x v="115"/>
    <n v="0"/>
    <x v="8"/>
    <n v="209"/>
    <n v="85"/>
    <x v="1994"/>
    <x v="88"/>
  </r>
  <r>
    <x v="2016"/>
    <x v="1716"/>
    <s v="Color"/>
    <x v="5"/>
    <x v="0"/>
    <x v="3"/>
    <x v="6"/>
    <s v="MyAnna Buring"/>
    <s v="Neil Marshall"/>
    <n v="513"/>
    <x v="1839"/>
    <x v="143"/>
    <n v="10000"/>
    <x v="23"/>
    <n v="342"/>
    <n v="100"/>
    <x v="1995"/>
    <x v="66"/>
  </r>
  <r>
    <x v="2017"/>
    <x v="1717"/>
    <s v="Color"/>
    <x v="0"/>
    <x v="0"/>
    <x v="0"/>
    <x v="6"/>
    <s v="Sid Haig"/>
    <s v="Rob Zombie"/>
    <n v="1000"/>
    <x v="1840"/>
    <x v="0"/>
    <n v="0"/>
    <x v="9"/>
    <n v="261"/>
    <n v="109"/>
    <x v="1996"/>
    <x v="41"/>
  </r>
  <r>
    <x v="2018"/>
    <x v="1718"/>
    <s v="Color"/>
    <x v="7"/>
    <x v="0"/>
    <x v="0"/>
    <x v="7"/>
    <s v="Alice Greczyn"/>
    <s v="Jay Chandrasekhar"/>
    <n v="631"/>
    <x v="1841"/>
    <x v="274"/>
    <n v="0"/>
    <x v="52"/>
    <n v="144"/>
    <n v="107"/>
    <x v="1997"/>
    <x v="124"/>
  </r>
  <r>
    <x v="2019"/>
    <x v="1643"/>
    <s v="Color"/>
    <x v="1"/>
    <x v="0"/>
    <x v="0"/>
    <x v="7"/>
    <s v="Tom Wilkinson"/>
    <s v="Scott Derrickson"/>
    <n v="1000"/>
    <x v="1422"/>
    <x v="329"/>
    <n v="0"/>
    <x v="12"/>
    <n v="233"/>
    <n v="122"/>
    <x v="1998"/>
    <x v="33"/>
  </r>
  <r>
    <x v="2020"/>
    <x v="1719"/>
    <s v="Color"/>
    <x v="3"/>
    <x v="0"/>
    <x v="0"/>
    <x v="7"/>
    <s v="Craig T. Nelson"/>
    <s v="Thomas Bezucha"/>
    <n v="723"/>
    <x v="1842"/>
    <x v="67"/>
    <n v="0"/>
    <x v="2"/>
    <n v="142"/>
    <n v="103"/>
    <x v="1999"/>
    <x v="29"/>
  </r>
  <r>
    <x v="2021"/>
    <x v="1720"/>
    <s v="Color"/>
    <x v="1"/>
    <x v="0"/>
    <x v="0"/>
    <x v="5"/>
    <s v="Gerard Butler"/>
    <s v="David Anspaugh"/>
    <n v="18000"/>
    <x v="1843"/>
    <x v="59"/>
    <n v="445"/>
    <x v="24"/>
    <n v="21"/>
    <n v="101"/>
    <x v="2000"/>
    <x v="33"/>
  </r>
  <r>
    <x v="2022"/>
    <x v="1721"/>
    <s v="Black and White"/>
    <x v="7"/>
    <x v="24"/>
    <x v="0"/>
    <x v="6"/>
    <s v="James Franco"/>
    <s v="John Dahl"/>
    <n v="11000"/>
    <x v="1844"/>
    <x v="29"/>
    <n v="0"/>
    <x v="12"/>
    <n v="81"/>
    <n v="132"/>
    <x v="2001"/>
    <x v="133"/>
  </r>
  <r>
    <x v="2023"/>
    <x v="1722"/>
    <s v="Color"/>
    <x v="5"/>
    <x v="0"/>
    <x v="0"/>
    <x v="5"/>
    <s v="Zooey Deschanel"/>
    <s v="Garth Jennings"/>
    <n v="11000"/>
    <x v="1845"/>
    <x v="76"/>
    <n v="10000"/>
    <x v="13"/>
    <n v="276"/>
    <n v="109"/>
    <x v="2002"/>
    <x v="124"/>
  </r>
  <r>
    <x v="2024"/>
    <x v="1723"/>
    <s v="Color"/>
    <x v="0"/>
    <x v="15"/>
    <x v="3"/>
    <x v="7"/>
    <s v="Curtiss Cook"/>
    <s v="Sydney Pollack"/>
    <n v="591"/>
    <x v="1846"/>
    <x v="74"/>
    <n v="0"/>
    <x v="34"/>
    <n v="227"/>
    <n v="128"/>
    <x v="2003"/>
    <x v="133"/>
  </r>
  <r>
    <x v="2025"/>
    <x v="1724"/>
    <s v="Color"/>
    <x v="7"/>
    <x v="0"/>
    <x v="0"/>
    <x v="7"/>
    <s v="Scarlett Johansson"/>
    <s v="Michael Bay"/>
    <n v="19000"/>
    <x v="1847"/>
    <x v="0"/>
    <n v="0"/>
    <x v="9"/>
    <n v="257"/>
    <n v="136"/>
    <x v="2004"/>
    <x v="283"/>
  </r>
  <r>
    <x v="2026"/>
    <x v="1725"/>
    <s v="Color"/>
    <x v="1"/>
    <x v="0"/>
    <x v="0"/>
    <x v="6"/>
    <s v="Jennifer Jason Leigh"/>
    <s v="John Maybury"/>
    <n v="1000"/>
    <x v="1848"/>
    <x v="6"/>
    <n v="0"/>
    <x v="10"/>
    <n v="161"/>
    <n v="94"/>
    <x v="2005"/>
    <x v="105"/>
  </r>
  <r>
    <x v="2027"/>
    <x v="1726"/>
    <s v="Color"/>
    <x v="7"/>
    <x v="5"/>
    <x v="0"/>
    <x v="5"/>
    <s v="Michael Emerson"/>
    <s v="Martin Campbell"/>
    <n v="2000"/>
    <x v="719"/>
    <x v="165"/>
    <n v="951"/>
    <x v="30"/>
    <n v="137"/>
    <n v="129"/>
    <x v="2006"/>
    <x v="163"/>
  </r>
  <r>
    <x v="2028"/>
    <x v="1727"/>
    <s v="Color"/>
    <x v="3"/>
    <x v="0"/>
    <x v="0"/>
    <x v="7"/>
    <s v="Adam Sandler"/>
    <s v="Peter Segal"/>
    <n v="11000"/>
    <x v="1849"/>
    <x v="158"/>
    <n v="0"/>
    <x v="34"/>
    <n v="134"/>
    <n v="113"/>
    <x v="2007"/>
    <x v="217"/>
  </r>
  <r>
    <x v="2029"/>
    <x v="1616"/>
    <s v="Color"/>
    <x v="1"/>
    <x v="0"/>
    <x v="0"/>
    <x v="6"/>
    <s v="Danny Pino"/>
    <s v="Andy Garcia"/>
    <n v="786"/>
    <x v="1850"/>
    <x v="0"/>
    <n v="957"/>
    <x v="12"/>
    <n v="52"/>
    <n v="144"/>
    <x v="2008"/>
    <x v="284"/>
  </r>
  <r>
    <x v="2030"/>
    <x v="1728"/>
    <s v="Color"/>
    <x v="7"/>
    <x v="0"/>
    <x v="1"/>
    <x v="7"/>
    <s v="Miguel Ferrer"/>
    <s v="Les Mayfield"/>
    <n v="688"/>
    <x v="1851"/>
    <x v="4"/>
    <n v="676"/>
    <x v="25"/>
    <n v="72"/>
    <n v="83"/>
    <x v="2009"/>
    <x v="135"/>
  </r>
  <r>
    <x v="2031"/>
    <x v="1729"/>
    <s v="Color"/>
    <x v="3"/>
    <x v="0"/>
    <x v="0"/>
    <x v="6"/>
    <s v="Adam Scott"/>
    <s v="Richard Shepard"/>
    <n v="3000"/>
    <x v="1852"/>
    <x v="263"/>
    <n v="808"/>
    <x v="13"/>
    <n v="191"/>
    <n v="96"/>
    <x v="2010"/>
    <x v="39"/>
  </r>
  <r>
    <x v="2032"/>
    <x v="1730"/>
    <s v="Color"/>
    <x v="6"/>
    <x v="0"/>
    <x v="0"/>
    <x v="7"/>
    <s v="Christian Bale"/>
    <s v="Terrence Malick"/>
    <n v="23000"/>
    <x v="1853"/>
    <x v="0"/>
    <n v="0"/>
    <x v="12"/>
    <n v="222"/>
    <n v="150"/>
    <x v="2011"/>
    <x v="88"/>
  </r>
  <r>
    <x v="2033"/>
    <x v="1731"/>
    <s v="Color"/>
    <x v="7"/>
    <x v="0"/>
    <x v="9"/>
    <x v="5"/>
    <s v="Vin Diesel"/>
    <s v="Adam Shankman"/>
    <n v="14000"/>
    <x v="1854"/>
    <x v="279"/>
    <n v="0"/>
    <x v="25"/>
    <n v="125"/>
    <n v="95"/>
    <x v="2012"/>
    <x v="247"/>
  </r>
  <r>
    <x v="2034"/>
    <x v="1703"/>
    <s v="Color"/>
    <x v="3"/>
    <x v="0"/>
    <x v="0"/>
    <x v="5"/>
    <s v="Ben Feldman"/>
    <s v="Mark Rosman"/>
    <n v="1000"/>
    <x v="1855"/>
    <x v="67"/>
    <n v="767"/>
    <x v="25"/>
    <n v="65"/>
    <n v="100"/>
    <x v="2013"/>
    <x v="43"/>
  </r>
  <r>
    <x v="2035"/>
    <x v="1612"/>
    <s v="Color"/>
    <x v="3"/>
    <x v="0"/>
    <x v="0"/>
    <x v="7"/>
    <s v="Jon Lovitz"/>
    <s v="Susan Stroman"/>
    <n v="11000"/>
    <x v="1856"/>
    <x v="138"/>
    <n v="0"/>
    <x v="34"/>
    <n v="168"/>
    <n v="134"/>
    <x v="2014"/>
    <x v="136"/>
  </r>
  <r>
    <x v="2036"/>
    <x v="1708"/>
    <s v="Color"/>
    <x v="7"/>
    <x v="11"/>
    <x v="10"/>
    <x v="7"/>
    <s v="Dong-gun Jang"/>
    <s v="Kaige Chen"/>
    <n v="489"/>
    <x v="1857"/>
    <x v="199"/>
    <n v="445"/>
    <x v="49"/>
    <n v="90"/>
    <n v="103"/>
    <x v="2015"/>
    <x v="121"/>
  </r>
  <r>
    <x v="2037"/>
    <x v="1675"/>
    <s v="Color"/>
    <x v="0"/>
    <x v="0"/>
    <x v="8"/>
    <x v="6"/>
    <s v="Ray Winstone"/>
    <s v="John Hillcoat"/>
    <n v="1000"/>
    <x v="390"/>
    <x v="330"/>
    <n v="0"/>
    <x v="28"/>
    <n v="168"/>
    <n v="104"/>
    <x v="2016"/>
    <x v="6"/>
  </r>
  <r>
    <x v="2038"/>
    <x v="1732"/>
    <s v="Color"/>
    <x v="7"/>
    <x v="14"/>
    <x v="25"/>
    <x v="6"/>
    <s v="Jon Foo"/>
    <s v="Prachya Pinkaew"/>
    <n v="778"/>
    <x v="1858"/>
    <x v="244"/>
    <n v="0"/>
    <x v="10"/>
    <n v="112"/>
    <n v="111"/>
    <x v="2017"/>
    <x v="182"/>
  </r>
  <r>
    <x v="2039"/>
    <x v="1733"/>
    <s v="Color"/>
    <x v="3"/>
    <x v="0"/>
    <x v="0"/>
    <x v="6"/>
    <s v="Mark Duplass"/>
    <s v="Jay Duplass"/>
    <n v="830"/>
    <x v="1859"/>
    <x v="159"/>
    <n v="297"/>
    <x v="21"/>
    <n v="51"/>
    <n v="85"/>
    <x v="2018"/>
    <x v="285"/>
  </r>
  <r>
    <x v="2040"/>
    <x v="1734"/>
    <s v="Color"/>
    <x v="1"/>
    <x v="0"/>
    <x v="0"/>
    <x v="6"/>
    <s v="Katy Mixon"/>
    <s v="Jamie Babbit"/>
    <n v="982"/>
    <x v="1860"/>
    <x v="235"/>
    <n v="698"/>
    <x v="34"/>
    <n v="65"/>
    <n v="91"/>
    <x v="2019"/>
    <x v="42"/>
  </r>
  <r>
    <x v="2041"/>
    <x v="1645"/>
    <s v="Color"/>
    <x v="3"/>
    <x v="0"/>
    <x v="0"/>
    <x v="7"/>
    <s v="Vivica A. Fox"/>
    <s v="Mark Brown"/>
    <n v="890"/>
    <x v="1861"/>
    <x v="12"/>
    <n v="68"/>
    <x v="54"/>
    <n v="14"/>
    <n v="90"/>
    <x v="2020"/>
    <x v="5"/>
  </r>
  <r>
    <x v="2042"/>
    <x v="1722"/>
    <s v="Color"/>
    <x v="3"/>
    <x v="0"/>
    <x v="0"/>
    <x v="5"/>
    <s v="Mike Vogel"/>
    <s v="Ken Kwapis"/>
    <n v="2000"/>
    <x v="1862"/>
    <x v="53"/>
    <n v="0"/>
    <x v="21"/>
    <n v="88"/>
    <n v="119"/>
    <x v="2021"/>
    <x v="43"/>
  </r>
  <r>
    <x v="2043"/>
    <x v="1703"/>
    <s v="Black and White"/>
    <x v="8"/>
    <x v="0"/>
    <x v="0"/>
    <x v="7"/>
    <s v="Gena Rowlands"/>
    <s v="Iain Softley"/>
    <n v="545"/>
    <x v="865"/>
    <x v="17"/>
    <n v="0"/>
    <x v="31"/>
    <n v="193"/>
    <n v="104"/>
    <x v="2022"/>
    <x v="207"/>
  </r>
  <r>
    <x v="2044"/>
    <x v="1735"/>
    <s v="Color"/>
    <x v="3"/>
    <x v="0"/>
    <x v="0"/>
    <x v="6"/>
    <s v="William Baldwin"/>
    <s v="Noah Baumbach"/>
    <n v="436"/>
    <x v="1863"/>
    <x v="331"/>
    <n v="0"/>
    <x v="28"/>
    <n v="110"/>
    <n v="88"/>
    <x v="2023"/>
    <x v="5"/>
  </r>
  <r>
    <x v="2045"/>
    <x v="1736"/>
    <s v="Color"/>
    <x v="3"/>
    <x v="0"/>
    <x v="0"/>
    <x v="6"/>
    <s v="Alicia Witt"/>
    <s v="Mike Binder"/>
    <n v="975"/>
    <x v="1864"/>
    <x v="234"/>
    <n v="549"/>
    <x v="9"/>
    <n v="125"/>
    <n v="118"/>
    <x v="2024"/>
    <x v="35"/>
  </r>
  <r>
    <x v="2046"/>
    <x v="1737"/>
    <s v="Color"/>
    <x v="3"/>
    <x v="0"/>
    <x v="0"/>
    <x v="6"/>
    <s v="Nicolas Cage"/>
    <s v="Gore Verbinski"/>
    <n v="12000"/>
    <x v="1865"/>
    <x v="276"/>
    <n v="0"/>
    <x v="21"/>
    <n v="156"/>
    <n v="102"/>
    <x v="2025"/>
    <x v="82"/>
  </r>
  <r>
    <x v="2047"/>
    <x v="1738"/>
    <s v="Color"/>
    <x v="3"/>
    <x v="0"/>
    <x v="0"/>
    <x v="7"/>
    <s v="Jack Davenport"/>
    <s v="Clare Kilner"/>
    <n v="1000"/>
    <x v="1866"/>
    <x v="46"/>
    <n v="0"/>
    <x v="26"/>
    <n v="103"/>
    <n v="90"/>
    <x v="2026"/>
    <x v="24"/>
  </r>
  <r>
    <x v="2048"/>
    <x v="1739"/>
    <s v="Color"/>
    <x v="3"/>
    <x v="0"/>
    <x v="0"/>
    <x v="7"/>
    <s v="Will Ferrell"/>
    <s v="Andrew Wilson"/>
    <n v="8000"/>
    <x v="1867"/>
    <x v="331"/>
    <n v="143"/>
    <x v="25"/>
    <n v="32"/>
    <n v="99"/>
    <x v="2027"/>
    <x v="11"/>
  </r>
  <r>
    <x v="2049"/>
    <x v="1740"/>
    <s v="Color"/>
    <x v="1"/>
    <x v="0"/>
    <x v="3"/>
    <x v="7"/>
    <s v="Vanessa Redgrave"/>
    <s v="James Ivory"/>
    <n v="898"/>
    <x v="297"/>
    <x v="77"/>
    <n v="356"/>
    <x v="12"/>
    <n v="64"/>
    <n v="135"/>
    <x v="2028"/>
    <x v="81"/>
  </r>
  <r>
    <x v="2050"/>
    <x v="1741"/>
    <s v="Color"/>
    <x v="1"/>
    <x v="0"/>
    <x v="0"/>
    <x v="7"/>
    <s v="Emily Podleski"/>
    <s v="Sterling Van Wagenen"/>
    <n v="1000"/>
    <x v="662"/>
    <x v="0"/>
    <n v="19"/>
    <x v="21"/>
    <n v="4"/>
    <n v="100"/>
    <x v="2029"/>
    <x v="67"/>
  </r>
  <r>
    <x v="2051"/>
    <x v="1720"/>
    <s v="Color"/>
    <x v="6"/>
    <x v="0"/>
    <x v="11"/>
    <x v="7"/>
    <s v="Anthony Hopkins"/>
    <s v="Roger Donaldson"/>
    <n v="12000"/>
    <x v="1868"/>
    <x v="85"/>
    <n v="11000"/>
    <x v="20"/>
    <n v="126"/>
    <n v="127"/>
    <x v="2030"/>
    <x v="43"/>
  </r>
  <r>
    <x v="2052"/>
    <x v="1742"/>
    <s v="Color"/>
    <x v="5"/>
    <x v="0"/>
    <x v="5"/>
    <x v="6"/>
    <s v="Levon Helm"/>
    <s v="Tommy Lee Jones"/>
    <n v="572"/>
    <x v="1869"/>
    <x v="0"/>
    <n v="0"/>
    <x v="8"/>
    <n v="172"/>
    <n v="107"/>
    <x v="2031"/>
    <x v="24"/>
  </r>
  <r>
    <x v="2053"/>
    <x v="1743"/>
    <s v="Color"/>
    <x v="3"/>
    <x v="0"/>
    <x v="0"/>
    <x v="6"/>
    <s v="Kelli Garner"/>
    <s v="Mike Mills"/>
    <n v="730"/>
    <x v="1870"/>
    <x v="36"/>
    <n v="708"/>
    <x v="21"/>
    <n v="114"/>
    <n v="96"/>
    <x v="2032"/>
    <x v="16"/>
  </r>
  <r>
    <x v="2054"/>
    <x v="1744"/>
    <s v="Color"/>
    <x v="5"/>
    <x v="0"/>
    <x v="0"/>
    <x v="6"/>
    <s v="Kevin Zegers"/>
    <s v="Duncan Tucker"/>
    <n v="2000"/>
    <x v="1871"/>
    <x v="113"/>
    <n v="0"/>
    <x v="28"/>
    <n v="169"/>
    <n v="103"/>
    <x v="2033"/>
    <x v="73"/>
  </r>
  <r>
    <x v="2055"/>
    <x v="1745"/>
    <s v="Color"/>
    <x v="7"/>
    <x v="0"/>
    <x v="5"/>
    <x v="7"/>
    <s v="Jason Statham"/>
    <s v="Louis Leterrier"/>
    <n v="26000"/>
    <x v="1872"/>
    <x v="292"/>
    <n v="0"/>
    <x v="2"/>
    <n v="163"/>
    <n v="87"/>
    <x v="2034"/>
    <x v="114"/>
  </r>
  <r>
    <x v="2056"/>
    <x v="1697"/>
    <s v="Color"/>
    <x v="3"/>
    <x v="0"/>
    <x v="3"/>
    <x v="6"/>
    <s v="Steve Coogan"/>
    <s v="Michael Winterbottom"/>
    <n v="1000"/>
    <x v="1873"/>
    <x v="258"/>
    <n v="750"/>
    <x v="13"/>
    <n v="122"/>
    <n v="94"/>
    <x v="2035"/>
    <x v="8"/>
  </r>
  <r>
    <x v="2057"/>
    <x v="1746"/>
    <s v="Color"/>
    <x v="3"/>
    <x v="0"/>
    <x v="0"/>
    <x v="6"/>
    <s v="Billy Crudup"/>
    <s v="Bart Freundlich"/>
    <n v="745"/>
    <x v="1691"/>
    <x v="138"/>
    <n v="215"/>
    <x v="32"/>
    <n v="100"/>
    <n v="103"/>
    <x v="2036"/>
    <x v="35"/>
  </r>
  <r>
    <x v="2058"/>
    <x v="1742"/>
    <s v="Color"/>
    <x v="0"/>
    <x v="25"/>
    <x v="3"/>
    <x v="6"/>
    <s v="Terry Pheto"/>
    <s v="Gavin Hood"/>
    <n v="113"/>
    <x v="1874"/>
    <x v="332"/>
    <n v="0"/>
    <x v="17"/>
    <n v="152"/>
    <n v="94"/>
    <x v="2037"/>
    <x v="20"/>
  </r>
  <r>
    <x v="2059"/>
    <x v="1659"/>
    <s v="Color"/>
    <x v="7"/>
    <x v="0"/>
    <x v="0"/>
    <x v="7"/>
    <s v="Cheech Marin"/>
    <s v="Marcos Siega"/>
    <n v="843"/>
    <x v="1180"/>
    <x v="121"/>
    <n v="206"/>
    <x v="63"/>
    <n v="31"/>
    <n v="95"/>
    <x v="2038"/>
    <x v="43"/>
  </r>
  <r>
    <x v="2060"/>
    <x v="1644"/>
    <s v="Color"/>
    <x v="3"/>
    <x v="0"/>
    <x v="1"/>
    <x v="7"/>
    <s v="Fisher Stevens"/>
    <s v="Meiert Avis"/>
    <n v="922"/>
    <x v="1875"/>
    <x v="0"/>
    <n v="128"/>
    <x v="47"/>
    <n v="41"/>
    <n v="97"/>
    <x v="2039"/>
    <x v="35"/>
  </r>
  <r>
    <x v="2061"/>
    <x v="1620"/>
    <s v="Color"/>
    <x v="7"/>
    <x v="0"/>
    <x v="5"/>
    <x v="6"/>
    <s v="Morgan Freeman"/>
    <s v="Louis Leterrier"/>
    <n v="11000"/>
    <x v="1121"/>
    <x v="292"/>
    <n v="0"/>
    <x v="11"/>
    <n v="177"/>
    <n v="103"/>
    <x v="2040"/>
    <x v="136"/>
  </r>
  <r>
    <x v="2062"/>
    <x v="1661"/>
    <s v="Color"/>
    <x v="7"/>
    <x v="0"/>
    <x v="0"/>
    <x v="6"/>
    <s v="Natalie Portman"/>
    <s v="James McTeigue"/>
    <n v="20000"/>
    <x v="1876"/>
    <x v="224"/>
    <n v="48000"/>
    <x v="6"/>
    <n v="525"/>
    <n v="132"/>
    <x v="2041"/>
    <x v="71"/>
  </r>
  <r>
    <x v="2063"/>
    <x v="1747"/>
    <s v="Color"/>
    <x v="5"/>
    <x v="0"/>
    <x v="3"/>
    <x v="4"/>
    <s v="Jim Broadbent"/>
    <s v="Gary Chapman"/>
    <n v="1000"/>
    <x v="1877"/>
    <x v="113"/>
    <n v="538"/>
    <x v="49"/>
    <n v="93"/>
    <n v="76"/>
    <x v="2042"/>
    <x v="64"/>
  </r>
  <r>
    <x v="2064"/>
    <x v="1748"/>
    <s v="Color"/>
    <x v="1"/>
    <x v="0"/>
    <x v="3"/>
    <x v="6"/>
    <s v="Emily Watson"/>
    <s v="Richard E. Grant"/>
    <n v="876"/>
    <x v="1145"/>
    <x v="333"/>
    <n v="311"/>
    <x v="9"/>
    <n v="49"/>
    <n v="97"/>
    <x v="2043"/>
    <x v="41"/>
  </r>
  <r>
    <x v="2065"/>
    <x v="1749"/>
    <s v="Color"/>
    <x v="3"/>
    <x v="0"/>
    <x v="0"/>
    <x v="6"/>
    <s v="Ryan Reynolds"/>
    <s v="Rob McKittrick"/>
    <n v="16000"/>
    <x v="1878"/>
    <x v="46"/>
    <n v="0"/>
    <x v="13"/>
    <n v="91"/>
    <n v="94"/>
    <x v="2044"/>
    <x v="20"/>
  </r>
  <r>
    <x v="2066"/>
    <x v="1723"/>
    <s v="Color"/>
    <x v="6"/>
    <x v="0"/>
    <x v="0"/>
    <x v="7"/>
    <s v="Sandra Ellis Lafferty"/>
    <s v="James Mangold"/>
    <n v="523"/>
    <x v="1748"/>
    <x v="202"/>
    <n v="11000"/>
    <x v="20"/>
    <n v="291"/>
    <n v="153"/>
    <x v="2045"/>
    <x v="74"/>
  </r>
  <r>
    <x v="2067"/>
    <x v="1712"/>
    <s v="Color"/>
    <x v="5"/>
    <x v="0"/>
    <x v="0"/>
    <x v="7"/>
    <s v="Tom Cruise"/>
    <s v="Steven Spielberg"/>
    <n v="10000"/>
    <x v="1879"/>
    <x v="40"/>
    <n v="0"/>
    <x v="31"/>
    <n v="401"/>
    <n v="116"/>
    <x v="2046"/>
    <x v="286"/>
  </r>
  <r>
    <x v="2068"/>
    <x v="1716"/>
    <s v="Color"/>
    <x v="0"/>
    <x v="0"/>
    <x v="9"/>
    <x v="6"/>
    <s v="Colin Firth"/>
    <s v="Atom Egoyan"/>
    <n v="14000"/>
    <x v="1880"/>
    <x v="156"/>
    <n v="507"/>
    <x v="31"/>
    <n v="97"/>
    <n v="107"/>
    <x v="2047"/>
    <x v="43"/>
  </r>
  <r>
    <x v="2069"/>
    <x v="1750"/>
    <s v="Color"/>
    <x v="1"/>
    <x v="0"/>
    <x v="3"/>
    <x v="7"/>
    <s v="Deborah Kara Unger"/>
    <s v="Geoffrey Sax"/>
    <n v="494"/>
    <x v="1881"/>
    <x v="30"/>
    <n v="0"/>
    <x v="25"/>
    <n v="173"/>
    <n v="101"/>
    <x v="2048"/>
    <x v="39"/>
  </r>
  <r>
    <x v="2070"/>
    <x v="1632"/>
    <s v="Color"/>
    <x v="3"/>
    <x v="0"/>
    <x v="0"/>
    <x v="6"/>
    <s v="Zooey Deschanel"/>
    <s v="Adam Rapp"/>
    <n v="11000"/>
    <x v="1882"/>
    <x v="115"/>
    <n v="414"/>
    <x v="34"/>
    <n v="50"/>
    <n v="98"/>
    <x v="2049"/>
    <x v="66"/>
  </r>
  <r>
    <x v="2071"/>
    <x v="1751"/>
    <s v="Color"/>
    <x v="7"/>
    <x v="0"/>
    <x v="0"/>
    <x v="7"/>
    <s v="Sunny Mabrey"/>
    <s v="Lee Tamahori"/>
    <n v="287"/>
    <x v="1183"/>
    <x v="261"/>
    <n v="0"/>
    <x v="54"/>
    <n v="77"/>
    <n v="101"/>
    <x v="2050"/>
    <x v="255"/>
  </r>
  <r>
    <x v="2072"/>
    <x v="1752"/>
    <s v="Color"/>
    <x v="7"/>
    <x v="0"/>
    <x v="0"/>
    <x v="5"/>
    <s v="Kristen Stewart"/>
    <s v="Jon Favreau"/>
    <n v="17000"/>
    <x v="1883"/>
    <x v="271"/>
    <n v="0"/>
    <x v="26"/>
    <n v="136"/>
    <n v="101"/>
    <x v="2051"/>
    <x v="127"/>
  </r>
  <r>
    <x v="2073"/>
    <x v="1753"/>
    <s v="Color"/>
    <x v="0"/>
    <x v="0"/>
    <x v="0"/>
    <x v="6"/>
    <s v="Brian Dennehy"/>
    <s v="Robert Moresco"/>
    <n v="954"/>
    <x v="1884"/>
    <x v="136"/>
    <n v="294"/>
    <x v="34"/>
    <n v="26"/>
    <n v="107"/>
    <x v="2052"/>
    <x v="11"/>
  </r>
  <r>
    <x v="2074"/>
    <x v="1754"/>
    <s v="Color"/>
    <x v="7"/>
    <x v="0"/>
    <x v="1"/>
    <x v="7"/>
    <s v="Bruce Willis"/>
    <s v="Richard Donner"/>
    <n v="13000"/>
    <x v="1885"/>
    <x v="50"/>
    <n v="0"/>
    <x v="21"/>
    <n v="199"/>
    <n v="102"/>
    <x v="2053"/>
    <x v="149"/>
  </r>
  <r>
    <x v="2075"/>
    <x v="1755"/>
    <s v="Color"/>
    <x v="7"/>
    <x v="0"/>
    <x v="0"/>
    <x v="6"/>
    <s v="Gerard Butler"/>
    <s v="Zack Snyder"/>
    <n v="18000"/>
    <x v="1886"/>
    <x v="0"/>
    <n v="13000"/>
    <x v="3"/>
    <n v="460"/>
    <n v="117"/>
    <x v="2054"/>
    <x v="127"/>
  </r>
  <r>
    <x v="2076"/>
    <x v="1756"/>
    <s v="Color"/>
    <x v="3"/>
    <x v="0"/>
    <x v="0"/>
    <x v="7"/>
    <s v="Archie Panjabi"/>
    <s v="Ridley Scott"/>
    <n v="883"/>
    <x v="487"/>
    <x v="0"/>
    <n v="9000"/>
    <x v="9"/>
    <n v="147"/>
    <n v="117"/>
    <x v="2055"/>
    <x v="64"/>
  </r>
  <r>
    <x v="2077"/>
    <x v="1757"/>
    <s v="Color"/>
    <x v="3"/>
    <x v="0"/>
    <x v="0"/>
    <x v="7"/>
    <s v="Meryl Streep"/>
    <s v="Robert Altman"/>
    <n v="11000"/>
    <x v="1887"/>
    <x v="186"/>
    <n v="683"/>
    <x v="13"/>
    <n v="211"/>
    <n v="105"/>
    <x v="2056"/>
    <x v="39"/>
  </r>
  <r>
    <x v="2078"/>
    <x v="1758"/>
    <s v="Color"/>
    <x v="4"/>
    <x v="0"/>
    <x v="0"/>
    <x v="6"/>
    <s v="Robert Downey Jr."/>
    <s v="Richard Linklater"/>
    <n v="21000"/>
    <x v="1888"/>
    <x v="0"/>
    <n v="0"/>
    <x v="10"/>
    <n v="232"/>
    <n v="100"/>
    <x v="2057"/>
    <x v="287"/>
  </r>
  <r>
    <x v="2079"/>
    <x v="1759"/>
    <s v="Color"/>
    <x v="7"/>
    <x v="0"/>
    <x v="1"/>
    <x v="5"/>
    <s v="Alex Pettyfer"/>
    <s v="Geoffrey Sax"/>
    <n v="15000"/>
    <x v="1889"/>
    <x v="30"/>
    <n v="823"/>
    <x v="52"/>
    <n v="66"/>
    <n v="93"/>
    <x v="2058"/>
    <x v="87"/>
  </r>
  <r>
    <x v="2080"/>
    <x v="1760"/>
    <s v="Black and White"/>
    <x v="1"/>
    <x v="0"/>
    <x v="1"/>
    <x v="7"/>
    <s v="Kate Winslet"/>
    <s v="Steven Zaillian"/>
    <n v="14000"/>
    <x v="1890"/>
    <x v="214"/>
    <n v="0"/>
    <x v="24"/>
    <n v="127"/>
    <n v="128"/>
    <x v="2059"/>
    <x v="60"/>
  </r>
  <r>
    <x v="2081"/>
    <x v="1761"/>
    <s v="Black and White"/>
    <x v="0"/>
    <x v="0"/>
    <x v="0"/>
    <x v="0"/>
    <s v="Jordana Spiro"/>
    <s v="Eric Nicholas"/>
    <n v="262"/>
    <x v="1891"/>
    <x v="0"/>
    <n v="244"/>
    <x v="26"/>
    <n v="71"/>
    <n v="78"/>
    <x v="2060"/>
    <x v="73"/>
  </r>
  <r>
    <x v="2082"/>
    <x v="1762"/>
    <s v="Color"/>
    <x v="3"/>
    <x v="0"/>
    <x v="0"/>
    <x v="7"/>
    <s v="Judy Greer"/>
    <s v="Paul Weitz"/>
    <n v="2000"/>
    <x v="1892"/>
    <x v="43"/>
    <n v="300"/>
    <x v="25"/>
    <n v="153"/>
    <n v="107"/>
    <x v="2061"/>
    <x v="93"/>
  </r>
  <r>
    <x v="2083"/>
    <x v="1753"/>
    <s v="Color"/>
    <x v="7"/>
    <x v="26"/>
    <x v="0"/>
    <x v="6"/>
    <s v="Rudy Youngblood"/>
    <s v="Mel Gibson"/>
    <n v="708"/>
    <x v="1893"/>
    <x v="0"/>
    <n v="14000"/>
    <x v="4"/>
    <n v="283"/>
    <n v="139"/>
    <x v="2062"/>
    <x v="87"/>
  </r>
  <r>
    <x v="2084"/>
    <x v="1763"/>
    <s v="Color"/>
    <x v="3"/>
    <x v="0"/>
    <x v="0"/>
    <x v="5"/>
    <s v="Tammin Sursok"/>
    <s v="Elizabeth Allen Rosenbaum"/>
    <n v="836"/>
    <x v="1894"/>
    <x v="208"/>
    <n v="0"/>
    <x v="46"/>
    <n v="66"/>
    <n v="104"/>
    <x v="2063"/>
    <x v="38"/>
  </r>
  <r>
    <x v="2085"/>
    <x v="1760"/>
    <s v="Color"/>
    <x v="5"/>
    <x v="0"/>
    <x v="5"/>
    <x v="5"/>
    <s v="Mia Farrow"/>
    <s v="Luc Besson"/>
    <n v="563"/>
    <x v="1895"/>
    <x v="0"/>
    <n v="941"/>
    <x v="44"/>
    <n v="101"/>
    <n v="94"/>
    <x v="2064"/>
    <x v="179"/>
  </r>
  <r>
    <x v="2086"/>
    <x v="1764"/>
    <s v="Color"/>
    <x v="1"/>
    <x v="0"/>
    <x v="5"/>
    <x v="6"/>
    <s v="Brad Pitt"/>
    <s v="Alejandro G. IÃ±Ã¡rritu"/>
    <n v="11000"/>
    <x v="1896"/>
    <x v="0"/>
    <n v="0"/>
    <x v="8"/>
    <n v="285"/>
    <n v="143"/>
    <x v="2065"/>
    <x v="43"/>
  </r>
  <r>
    <x v="2087"/>
    <x v="1765"/>
    <s v="Color"/>
    <x v="4"/>
    <x v="0"/>
    <x v="1"/>
    <x v="5"/>
    <s v="Rob Paulsen"/>
    <s v="Steve Oedekerk"/>
    <n v="677"/>
    <x v="1897"/>
    <x v="20"/>
    <n v="605"/>
    <x v="49"/>
    <n v="98"/>
    <n v="90"/>
    <x v="2066"/>
    <x v="107"/>
  </r>
  <r>
    <x v="2088"/>
    <x v="1766"/>
    <s v="Color"/>
    <x v="0"/>
    <x v="0"/>
    <x v="3"/>
    <x v="6"/>
    <s v="Charlotte Rampling"/>
    <s v="Michael Caton-Jones"/>
    <n v="844"/>
    <x v="1898"/>
    <x v="167"/>
    <n v="764"/>
    <x v="47"/>
    <n v="159"/>
    <n v="116"/>
    <x v="2067"/>
    <x v="123"/>
  </r>
  <r>
    <x v="2089"/>
    <x v="1767"/>
    <s v="Color"/>
    <x v="3"/>
    <x v="0"/>
    <x v="0"/>
    <x v="6"/>
    <s v="Joe Lo Truglio"/>
    <s v="Frank Sebastiano"/>
    <n v="833"/>
    <x v="1899"/>
    <x v="7"/>
    <n v="323"/>
    <x v="44"/>
    <n v="20"/>
    <n v="86"/>
    <x v="2068"/>
    <x v="8"/>
  </r>
  <r>
    <x v="2090"/>
    <x v="1768"/>
    <s v="Color"/>
    <x v="3"/>
    <x v="0"/>
    <x v="0"/>
    <x v="6"/>
    <s v="Chris Moss"/>
    <s v="Jay Chandrasekhar"/>
    <n v="33000"/>
    <x v="1900"/>
    <x v="274"/>
    <n v="0"/>
    <x v="2"/>
    <n v="91"/>
    <n v="110"/>
    <x v="2069"/>
    <x v="232"/>
  </r>
  <r>
    <x v="2091"/>
    <x v="1769"/>
    <s v="Color"/>
    <x v="1"/>
    <x v="0"/>
    <x v="0"/>
    <x v="7"/>
    <s v="Armando Riesco"/>
    <s v="Alejandro Monteverde"/>
    <n v="625"/>
    <x v="758"/>
    <x v="138"/>
    <n v="0"/>
    <x v="28"/>
    <n v="60"/>
    <n v="91"/>
    <x v="2070"/>
    <x v="158"/>
  </r>
  <r>
    <x v="2092"/>
    <x v="1770"/>
    <s v="Color"/>
    <x v="3"/>
    <x v="0"/>
    <x v="0"/>
    <x v="7"/>
    <s v="ChloÃ« Grace Moretz"/>
    <s v="John Whitesell"/>
    <n v="17000"/>
    <x v="1901"/>
    <x v="34"/>
    <n v="663"/>
    <x v="40"/>
    <n v="65"/>
    <n v="99"/>
    <x v="2071"/>
    <x v="87"/>
  </r>
  <r>
    <x v="2093"/>
    <x v="1771"/>
    <s v="Color"/>
    <x v="1"/>
    <x v="7"/>
    <x v="14"/>
    <x v="6"/>
    <s v="Michiel Huisman"/>
    <s v="Paul Verhoeven"/>
    <n v="2000"/>
    <x v="1902"/>
    <x v="122"/>
    <n v="0"/>
    <x v="4"/>
    <n v="231"/>
    <n v="145"/>
    <x v="2072"/>
    <x v="78"/>
  </r>
  <r>
    <x v="2094"/>
    <x v="1772"/>
    <s v="Color"/>
    <x v="8"/>
    <x v="0"/>
    <x v="0"/>
    <x v="6"/>
    <s v="Oliver Hudson"/>
    <s v="Glen Morgan"/>
    <n v="607"/>
    <x v="1903"/>
    <x v="82"/>
    <n v="0"/>
    <x v="35"/>
    <n v="186"/>
    <n v="94"/>
    <x v="2073"/>
    <x v="35"/>
  </r>
  <r>
    <x v="2095"/>
    <x v="1773"/>
    <s v="Black and White"/>
    <x v="1"/>
    <x v="0"/>
    <x v="0"/>
    <x v="6"/>
    <s v="Justin Timberlake"/>
    <s v="Craig Brewer"/>
    <n v="3000"/>
    <x v="1904"/>
    <x v="228"/>
    <n v="0"/>
    <x v="11"/>
    <n v="197"/>
    <n v="116"/>
    <x v="2074"/>
    <x v="24"/>
  </r>
  <r>
    <x v="2096"/>
    <x v="1774"/>
    <s v="Color"/>
    <x v="5"/>
    <x v="0"/>
    <x v="1"/>
    <x v="6"/>
    <s v="Leonardo DiCaprio"/>
    <s v="Edward Zwick"/>
    <n v="29000"/>
    <x v="1905"/>
    <x v="112"/>
    <n v="14000"/>
    <x v="19"/>
    <n v="166"/>
    <n v="143"/>
    <x v="2075"/>
    <x v="122"/>
  </r>
  <r>
    <x v="2097"/>
    <x v="1775"/>
    <s v="Color"/>
    <x v="1"/>
    <x v="0"/>
    <x v="0"/>
    <x v="6"/>
    <s v="Anthony Hopkins"/>
    <s v="Emilio Estevez"/>
    <n v="12000"/>
    <x v="1906"/>
    <x v="0"/>
    <n v="0"/>
    <x v="11"/>
    <n v="195"/>
    <n v="112"/>
    <x v="2076"/>
    <x v="58"/>
  </r>
  <r>
    <x v="2098"/>
    <x v="1776"/>
    <s v="Color"/>
    <x v="3"/>
    <x v="0"/>
    <x v="0"/>
    <x v="6"/>
    <s v="Luenell"/>
    <s v="Larry Charles"/>
    <n v="332"/>
    <x v="1907"/>
    <x v="129"/>
    <n v="0"/>
    <x v="17"/>
    <n v="343"/>
    <n v="82"/>
    <x v="2077"/>
    <x v="69"/>
  </r>
  <r>
    <x v="2099"/>
    <x v="1777"/>
    <s v="Color"/>
    <x v="5"/>
    <x v="0"/>
    <x v="0"/>
    <x v="4"/>
    <s v="John Ratzenberger"/>
    <s v="John Lasseter"/>
    <n v="1000"/>
    <x v="1908"/>
    <x v="171"/>
    <n v="0"/>
    <x v="23"/>
    <n v="256"/>
    <n v="117"/>
    <x v="2078"/>
    <x v="187"/>
  </r>
  <r>
    <x v="2100"/>
    <x v="1766"/>
    <s v="Black and White"/>
    <x v="7"/>
    <x v="0"/>
    <x v="3"/>
    <x v="7"/>
    <s v="Eva Green"/>
    <s v="Martin Campbell"/>
    <n v="6000"/>
    <x v="1909"/>
    <x v="165"/>
    <n v="0"/>
    <x v="19"/>
    <n v="400"/>
    <n v="144"/>
    <x v="2079"/>
    <x v="252"/>
  </r>
  <r>
    <x v="2101"/>
    <x v="1778"/>
    <s v="Color"/>
    <x v="6"/>
    <x v="0"/>
    <x v="5"/>
    <x v="7"/>
    <s v="Derek Luke"/>
    <s v="Phillip Noyce"/>
    <n v="543"/>
    <x v="1910"/>
    <x v="20"/>
    <n v="447"/>
    <x v="12"/>
    <n v="108"/>
    <n v="98"/>
    <x v="2080"/>
    <x v="58"/>
  </r>
  <r>
    <x v="2102"/>
    <x v="1779"/>
    <s v="Color"/>
    <x v="1"/>
    <x v="0"/>
    <x v="0"/>
    <x v="6"/>
    <s v="Charlie Hunnam"/>
    <s v="Alfonso CuarÃ³n"/>
    <n v="16000"/>
    <x v="1911"/>
    <x v="0"/>
    <n v="17000"/>
    <x v="20"/>
    <n v="372"/>
    <n v="109"/>
    <x v="2081"/>
    <x v="218"/>
  </r>
  <r>
    <x v="2103"/>
    <x v="1780"/>
    <s v="Black and White"/>
    <x v="3"/>
    <x v="0"/>
    <x v="0"/>
    <x v="6"/>
    <s v="Ethan Suplee"/>
    <s v="Kevin Smith"/>
    <n v="1000"/>
    <x v="437"/>
    <x v="0"/>
    <n v="0"/>
    <x v="28"/>
    <n v="174"/>
    <n v="97"/>
    <x v="2082"/>
    <x v="18"/>
  </r>
  <r>
    <x v="2104"/>
    <x v="1781"/>
    <s v="Color"/>
    <x v="3"/>
    <x v="0"/>
    <x v="0"/>
    <x v="7"/>
    <s v="Adam Sandler"/>
    <s v="Frank Coraci"/>
    <n v="11000"/>
    <x v="1771"/>
    <x v="228"/>
    <n v="7000"/>
    <x v="34"/>
    <n v="173"/>
    <n v="107"/>
    <x v="2083"/>
    <x v="123"/>
  </r>
  <r>
    <x v="2105"/>
    <x v="1782"/>
    <s v="Color"/>
    <x v="1"/>
    <x v="0"/>
    <x v="0"/>
    <x v="6"/>
    <s v="Tim Blake Nelson"/>
    <s v="Joey Lauren Adams"/>
    <n v="596"/>
    <x v="1912"/>
    <x v="334"/>
    <n v="224"/>
    <x v="24"/>
    <n v="36"/>
    <n v="97"/>
    <x v="2084"/>
    <x v="1"/>
  </r>
  <r>
    <x v="2106"/>
    <x v="1783"/>
    <s v="Color"/>
    <x v="6"/>
    <x v="0"/>
    <x v="0"/>
    <x v="7"/>
    <s v="Phyllida Law"/>
    <s v="Agnieszka Holland"/>
    <n v="60"/>
    <x v="1913"/>
    <x v="335"/>
    <n v="0"/>
    <x v="13"/>
    <n v="78"/>
    <n v="104"/>
    <x v="2085"/>
    <x v="31"/>
  </r>
  <r>
    <x v="2107"/>
    <x v="1784"/>
    <s v="Color"/>
    <x v="7"/>
    <x v="0"/>
    <x v="0"/>
    <x v="6"/>
    <s v="Jason Statham"/>
    <s v="Mark Neveldine"/>
    <n v="26000"/>
    <x v="1914"/>
    <x v="259"/>
    <n v="0"/>
    <x v="11"/>
    <n v="170"/>
    <n v="93"/>
    <x v="2086"/>
    <x v="38"/>
  </r>
  <r>
    <x v="2108"/>
    <x v="1785"/>
    <s v="Color"/>
    <x v="7"/>
    <x v="0"/>
    <x v="0"/>
    <x v="7"/>
    <s v="Wesley Jonathan"/>
    <s v="Preston A. Whitmore II"/>
    <n v="592"/>
    <x v="318"/>
    <x v="82"/>
    <n v="244"/>
    <x v="65"/>
    <n v="25"/>
    <n v="95"/>
    <x v="2087"/>
    <x v="241"/>
  </r>
  <r>
    <x v="2109"/>
    <x v="1786"/>
    <s v="Color"/>
    <x v="5"/>
    <x v="0"/>
    <x v="0"/>
    <x v="4"/>
    <s v="Will Ferrell"/>
    <s v="Matthew O'Callaghan"/>
    <n v="8000"/>
    <x v="1915"/>
    <x v="55"/>
    <n v="624"/>
    <x v="21"/>
    <n v="87"/>
    <n v="78"/>
    <x v="2088"/>
    <x v="124"/>
  </r>
  <r>
    <x v="2110"/>
    <x v="1759"/>
    <s v="Color"/>
    <x v="1"/>
    <x v="11"/>
    <x v="10"/>
    <x v="6"/>
    <s v="Li Gong"/>
    <s v="Yimou Zhang"/>
    <n v="879"/>
    <x v="1857"/>
    <x v="288"/>
    <n v="0"/>
    <x v="11"/>
    <n v="189"/>
    <n v="114"/>
    <x v="2089"/>
    <x v="136"/>
  </r>
  <r>
    <x v="2111"/>
    <x v="1787"/>
    <s v="Color"/>
    <x v="3"/>
    <x v="0"/>
    <x v="0"/>
    <x v="7"/>
    <s v="Alyson Hannigan"/>
    <s v="Aaron Seltzer"/>
    <n v="3000"/>
    <x v="1916"/>
    <x v="244"/>
    <n v="806"/>
    <x v="67"/>
    <n v="99"/>
    <n v="85"/>
    <x v="2090"/>
    <x v="33"/>
  </r>
  <r>
    <x v="2112"/>
    <x v="1788"/>
    <s v="Color"/>
    <x v="7"/>
    <x v="0"/>
    <x v="0"/>
    <x v="7"/>
    <s v="Steve Howey"/>
    <s v="Corey Yuen"/>
    <n v="826"/>
    <x v="1917"/>
    <x v="42"/>
    <n v="0"/>
    <x v="0"/>
    <n v="110"/>
    <n v="87"/>
    <x v="2091"/>
    <x v="78"/>
  </r>
  <r>
    <x v="2113"/>
    <x v="1789"/>
    <s v="Color"/>
    <x v="5"/>
    <x v="0"/>
    <x v="0"/>
    <x v="4"/>
    <s v="Jimmy Fallon"/>
    <s v="Dave Borthwick"/>
    <n v="787"/>
    <x v="1918"/>
    <x v="7"/>
    <n v="346"/>
    <x v="48"/>
    <n v="31"/>
    <n v="77"/>
    <x v="2092"/>
    <x v="33"/>
  </r>
  <r>
    <x v="2114"/>
    <x v="1790"/>
    <s v="Color"/>
    <x v="1"/>
    <x v="0"/>
    <x v="0"/>
    <x v="7"/>
    <s v="Loretta Devine"/>
    <s v="Bill Condon"/>
    <n v="912"/>
    <x v="1919"/>
    <x v="221"/>
    <n v="0"/>
    <x v="31"/>
    <n v="241"/>
    <n v="130"/>
    <x v="2093"/>
    <x v="123"/>
  </r>
  <r>
    <x v="2115"/>
    <x v="1791"/>
    <s v="Color"/>
    <x v="5"/>
    <x v="0"/>
    <x v="0"/>
    <x v="5"/>
    <s v="Paul Walker"/>
    <s v="Frank Marshall"/>
    <n v="23000"/>
    <x v="1920"/>
    <x v="94"/>
    <n v="11000"/>
    <x v="17"/>
    <n v="118"/>
    <n v="120"/>
    <x v="2094"/>
    <x v="87"/>
  </r>
  <r>
    <x v="2116"/>
    <x v="1792"/>
    <s v="Color"/>
    <x v="3"/>
    <x v="0"/>
    <x v="0"/>
    <x v="7"/>
    <s v="Dane Cook"/>
    <s v="Greg Coolidge"/>
    <n v="1000"/>
    <x v="1921"/>
    <x v="106"/>
    <n v="0"/>
    <x v="25"/>
    <n v="85"/>
    <n v="103"/>
    <x v="2095"/>
    <x v="38"/>
  </r>
  <r>
    <x v="2117"/>
    <x v="1793"/>
    <s v="Black and White"/>
    <x v="7"/>
    <x v="0"/>
    <x v="0"/>
    <x v="5"/>
    <s v="Djimon Hounsou"/>
    <s v="Stefen Fangmeier"/>
    <n v="3000"/>
    <x v="1922"/>
    <x v="34"/>
    <n v="0"/>
    <x v="52"/>
    <n v="170"/>
    <n v="104"/>
    <x v="2096"/>
    <x v="122"/>
  </r>
  <r>
    <x v="2118"/>
    <x v="1794"/>
    <s v="Color"/>
    <x v="7"/>
    <x v="6"/>
    <x v="12"/>
    <x v="6"/>
    <s v="Simon Yam"/>
    <s v="Johnnie To"/>
    <n v="155"/>
    <x v="1923"/>
    <x v="163"/>
    <n v="528"/>
    <x v="17"/>
    <n v="98"/>
    <n v="110"/>
    <x v="2097"/>
    <x v="64"/>
  </r>
  <r>
    <x v="2119"/>
    <x v="1795"/>
    <s v="Color"/>
    <x v="3"/>
    <x v="0"/>
    <x v="0"/>
    <x v="7"/>
    <s v="Katharine Ross"/>
    <s v="Michael D. Sellers"/>
    <n v="640"/>
    <x v="1924"/>
    <x v="0"/>
    <n v="140"/>
    <x v="32"/>
    <n v="18"/>
    <n v="100"/>
    <x v="2098"/>
    <x v="79"/>
  </r>
  <r>
    <x v="2120"/>
    <x v="1796"/>
    <s v="Color"/>
    <x v="1"/>
    <x v="0"/>
    <x v="0"/>
    <x v="5"/>
    <s v="Alex Kendrick"/>
    <s v="Alex Kendrick"/>
    <n v="589"/>
    <x v="1925"/>
    <x v="336"/>
    <n v="0"/>
    <x v="12"/>
    <n v="31"/>
    <n v="111"/>
    <x v="2099"/>
    <x v="0"/>
  </r>
  <r>
    <x v="2121"/>
    <x v="1797"/>
    <s v="Color"/>
    <x v="6"/>
    <x v="0"/>
    <x v="0"/>
    <x v="6"/>
    <s v="Hayden Christensen"/>
    <s v="George Hickenlooper"/>
    <n v="4000"/>
    <x v="1926"/>
    <x v="295"/>
    <n v="3000"/>
    <x v="34"/>
    <n v="117"/>
    <n v="99"/>
    <x v="2100"/>
    <x v="41"/>
  </r>
  <r>
    <x v="2122"/>
    <x v="1798"/>
    <s v="Color"/>
    <x v="3"/>
    <x v="0"/>
    <x v="0"/>
    <x v="7"/>
    <s v="Bradley Cooper"/>
    <s v="Tom Dey"/>
    <n v="14000"/>
    <x v="1927"/>
    <x v="115"/>
    <n v="2000"/>
    <x v="49"/>
    <n v="143"/>
    <n v="95"/>
    <x v="2101"/>
    <x v="124"/>
  </r>
  <r>
    <x v="2123"/>
    <x v="1799"/>
    <s v="Black and White"/>
    <x v="3"/>
    <x v="0"/>
    <x v="9"/>
    <x v="6"/>
    <s v="Alexia Fast"/>
    <s v="Andrew Currie"/>
    <n v="553"/>
    <x v="1928"/>
    <x v="45"/>
    <n v="0"/>
    <x v="13"/>
    <n v="140"/>
    <n v="93"/>
    <x v="2102"/>
    <x v="11"/>
  </r>
  <r>
    <x v="2124"/>
    <x v="1800"/>
    <s v="Color"/>
    <x v="8"/>
    <x v="0"/>
    <x v="1"/>
    <x v="6"/>
    <s v="Chelan Simmons"/>
    <s v="James Wong"/>
    <n v="440"/>
    <x v="1929"/>
    <x v="93"/>
    <n v="0"/>
    <x v="42"/>
    <n v="216"/>
    <n v="86"/>
    <x v="2103"/>
    <x v="43"/>
  </r>
  <r>
    <x v="2125"/>
    <x v="1775"/>
    <s v="Color"/>
    <x v="6"/>
    <x v="0"/>
    <x v="1"/>
    <x v="6"/>
    <s v="Peter Dinklage"/>
    <s v="Sidney Lumet"/>
    <n v="22000"/>
    <x v="1930"/>
    <x v="0"/>
    <n v="0"/>
    <x v="10"/>
    <n v="94"/>
    <n v="125"/>
    <x v="2104"/>
    <x v="51"/>
  </r>
  <r>
    <x v="2126"/>
    <x v="1801"/>
    <s v="Color"/>
    <x v="0"/>
    <x v="0"/>
    <x v="0"/>
    <x v="7"/>
    <s v="Jimmy Bennett"/>
    <s v="Richard Loncraine"/>
    <n v="87000"/>
    <x v="1931"/>
    <x v="125"/>
    <n v="773"/>
    <x v="42"/>
    <n v="171"/>
    <n v="105"/>
    <x v="2105"/>
    <x v="124"/>
  </r>
  <r>
    <x v="2127"/>
    <x v="1802"/>
    <s v="Color"/>
    <x v="1"/>
    <x v="0"/>
    <x v="0"/>
    <x v="6"/>
    <s v="Paul Walker"/>
    <s v="Clint Eastwood"/>
    <n v="23000"/>
    <x v="1932"/>
    <x v="70"/>
    <n v="0"/>
    <x v="10"/>
    <n v="279"/>
    <n v="135"/>
    <x v="2106"/>
    <x v="152"/>
  </r>
  <r>
    <x v="2128"/>
    <x v="1803"/>
    <s v="Color"/>
    <x v="5"/>
    <x v="0"/>
    <x v="0"/>
    <x v="5"/>
    <s v="Alison Lohman"/>
    <s v="Michael Mayer"/>
    <n v="1000"/>
    <x v="1330"/>
    <x v="67"/>
    <n v="1000"/>
    <x v="24"/>
    <n v="46"/>
    <n v="95"/>
    <x v="2107"/>
    <x v="24"/>
  </r>
  <r>
    <x v="2129"/>
    <x v="1804"/>
    <s v="Color"/>
    <x v="5"/>
    <x v="0"/>
    <x v="3"/>
    <x v="5"/>
    <s v="Hugh Jackman"/>
    <s v="David Bowers"/>
    <n v="20000"/>
    <x v="1933"/>
    <x v="53"/>
    <n v="0"/>
    <x v="12"/>
    <n v="135"/>
    <n v="85"/>
    <x v="2108"/>
    <x v="288"/>
  </r>
  <r>
    <x v="2130"/>
    <x v="1805"/>
    <s v="Black and White"/>
    <x v="7"/>
    <x v="0"/>
    <x v="3"/>
    <x v="7"/>
    <s v="James Franco"/>
    <s v="Tony Bill"/>
    <n v="11000"/>
    <x v="1934"/>
    <x v="42"/>
    <n v="2000"/>
    <x v="21"/>
    <n v="123"/>
    <n v="140"/>
    <x v="2109"/>
    <x v="121"/>
  </r>
  <r>
    <x v="2131"/>
    <x v="1806"/>
    <s v="Color"/>
    <x v="3"/>
    <x v="0"/>
    <x v="0"/>
    <x v="7"/>
    <s v="John Michael Higgins"/>
    <s v="Christopher Guest"/>
    <n v="957"/>
    <x v="1935"/>
    <x v="197"/>
    <n v="650"/>
    <x v="2"/>
    <n v="144"/>
    <n v="86"/>
    <x v="2110"/>
    <x v="38"/>
  </r>
  <r>
    <x v="2132"/>
    <x v="1807"/>
    <s v="Color"/>
    <x v="3"/>
    <x v="0"/>
    <x v="0"/>
    <x v="6"/>
    <s v="Greg Germann"/>
    <s v="Nicole Holofcener"/>
    <n v="435"/>
    <x v="1936"/>
    <x v="198"/>
    <n v="515"/>
    <x v="30"/>
    <n v="111"/>
    <n v="88"/>
    <x v="2111"/>
    <x v="67"/>
  </r>
  <r>
    <x v="2133"/>
    <x v="1808"/>
    <s v="Color"/>
    <x v="6"/>
    <x v="0"/>
    <x v="0"/>
    <x v="6"/>
    <s v="Robert Downey Jr."/>
    <s v="Steven Shainberg"/>
    <n v="21000"/>
    <x v="1937"/>
    <x v="176"/>
    <n v="0"/>
    <x v="31"/>
    <n v="105"/>
    <n v="122"/>
    <x v="2112"/>
    <x v="289"/>
  </r>
  <r>
    <x v="2134"/>
    <x v="1809"/>
    <s v="Color"/>
    <x v="0"/>
    <x v="0"/>
    <x v="0"/>
    <x v="7"/>
    <s v="Dwayne Johnson"/>
    <s v="Phil Joanou"/>
    <n v="12000"/>
    <x v="1938"/>
    <x v="104"/>
    <n v="0"/>
    <x v="9"/>
    <n v="85"/>
    <n v="125"/>
    <x v="2113"/>
    <x v="88"/>
  </r>
  <r>
    <x v="2135"/>
    <x v="1810"/>
    <s v="Color"/>
    <x v="1"/>
    <x v="0"/>
    <x v="0"/>
    <x v="6"/>
    <s v="Ryan Gosling"/>
    <s v="Ryan Fleck"/>
    <n v="33000"/>
    <x v="1939"/>
    <x v="123"/>
    <n v="0"/>
    <x v="23"/>
    <n v="208"/>
    <n v="106"/>
    <x v="2114"/>
    <x v="145"/>
  </r>
  <r>
    <x v="2136"/>
    <x v="1767"/>
    <s v="Color"/>
    <x v="5"/>
    <x v="0"/>
    <x v="0"/>
    <x v="5"/>
    <s v="Sarah Michelle Gellar"/>
    <s v="Paul Bolger"/>
    <n v="4000"/>
    <x v="1940"/>
    <x v="0"/>
    <n v="261"/>
    <x v="35"/>
    <n v="93"/>
    <n v="75"/>
    <x v="2115"/>
    <x v="164"/>
  </r>
  <r>
    <x v="2137"/>
    <x v="1811"/>
    <s v="Color"/>
    <x v="4"/>
    <x v="0"/>
    <x v="0"/>
    <x v="5"/>
    <s v="Robin Williams"/>
    <s v="George Miller"/>
    <n v="49000"/>
    <x v="1941"/>
    <x v="61"/>
    <n v="0"/>
    <x v="31"/>
    <n v="206"/>
    <n v="108"/>
    <x v="2116"/>
    <x v="122"/>
  </r>
  <r>
    <x v="2138"/>
    <x v="1812"/>
    <s v="Color"/>
    <x v="5"/>
    <x v="0"/>
    <x v="0"/>
    <x v="5"/>
    <s v="Logan Lerman"/>
    <s v="Wil Shriner"/>
    <n v="8000"/>
    <x v="1942"/>
    <x v="46"/>
    <n v="647"/>
    <x v="49"/>
    <n v="49"/>
    <n v="91"/>
    <x v="2117"/>
    <x v="24"/>
  </r>
  <r>
    <x v="2139"/>
    <x v="1813"/>
    <s v="Color"/>
    <x v="3"/>
    <x v="27"/>
    <x v="20"/>
    <x v="6"/>
    <s v="Julia Jentsch"/>
    <s v="JirÃ­ Menzel"/>
    <n v="61"/>
    <x v="1943"/>
    <x v="21"/>
    <n v="1000"/>
    <x v="28"/>
    <n v="99"/>
    <n v="113"/>
    <x v="2118"/>
    <x v="290"/>
  </r>
  <r>
    <x v="2140"/>
    <x v="1814"/>
    <s v="Color"/>
    <x v="3"/>
    <x v="0"/>
    <x v="0"/>
    <x v="6"/>
    <s v="Jessy Schram"/>
    <s v="Jeff Garlin"/>
    <n v="813"/>
    <x v="190"/>
    <x v="337"/>
    <n v="0"/>
    <x v="24"/>
    <n v="32"/>
    <n v="80"/>
    <x v="2119"/>
    <x v="5"/>
  </r>
  <r>
    <x v="2141"/>
    <x v="1815"/>
    <s v="Color"/>
    <x v="7"/>
    <x v="0"/>
    <x v="0"/>
    <x v="5"/>
    <s v="Denis Leary"/>
    <s v="Carlos Saldanha"/>
    <n v="835"/>
    <x v="937"/>
    <x v="250"/>
    <n v="0"/>
    <x v="9"/>
    <n v="164"/>
    <n v="115"/>
    <x v="2120"/>
    <x v="133"/>
  </r>
  <r>
    <x v="2142"/>
    <x v="1775"/>
    <s v="Color"/>
    <x v="0"/>
    <x v="0"/>
    <x v="0"/>
    <x v="6"/>
    <s v="Cicely Tyson"/>
    <s v="Bryan Barber"/>
    <n v="907"/>
    <x v="1944"/>
    <x v="151"/>
    <n v="489"/>
    <x v="24"/>
    <n v="81"/>
    <n v="121"/>
    <x v="2121"/>
    <x v="24"/>
  </r>
  <r>
    <x v="2143"/>
    <x v="1810"/>
    <s v="Color"/>
    <x v="7"/>
    <x v="0"/>
    <x v="1"/>
    <x v="6"/>
    <s v="David Keith"/>
    <s v="Brian Trenchard-Smith"/>
    <n v="563"/>
    <x v="255"/>
    <x v="136"/>
    <n v="42"/>
    <x v="63"/>
    <n v="8"/>
    <n v="88"/>
    <x v="2122"/>
    <x v="73"/>
  </r>
  <r>
    <x v="2144"/>
    <x v="1816"/>
    <s v="Color"/>
    <x v="6"/>
    <x v="0"/>
    <x v="0"/>
    <x v="6"/>
    <s v="Toby Jones"/>
    <s v="Douglas McGrath"/>
    <n v="2000"/>
    <x v="1945"/>
    <x v="92"/>
    <n v="0"/>
    <x v="10"/>
    <n v="129"/>
    <n v="118"/>
    <x v="2123"/>
    <x v="51"/>
  </r>
  <r>
    <x v="2145"/>
    <x v="1787"/>
    <s v="Color"/>
    <x v="0"/>
    <x v="0"/>
    <x v="0"/>
    <x v="6"/>
    <s v="Denzel Washington"/>
    <s v="Spike Lee"/>
    <n v="18000"/>
    <x v="1946"/>
    <x v="0"/>
    <n v="0"/>
    <x v="16"/>
    <n v="230"/>
    <n v="129"/>
    <x v="2124"/>
    <x v="136"/>
  </r>
  <r>
    <x v="2146"/>
    <x v="1800"/>
    <s v="Color"/>
    <x v="3"/>
    <x v="0"/>
    <x v="0"/>
    <x v="6"/>
    <s v="Frances Conroy"/>
    <s v="Robert Cary"/>
    <n v="827"/>
    <x v="1947"/>
    <x v="0"/>
    <n v="360"/>
    <x v="31"/>
    <n v="30"/>
    <n v="101"/>
    <x v="2125"/>
    <x v="66"/>
  </r>
  <r>
    <x v="2147"/>
    <x v="1805"/>
    <s v="Color"/>
    <x v="0"/>
    <x v="0"/>
    <x v="8"/>
    <x v="6"/>
    <s v="John Howard"/>
    <s v="Ray Lawrence"/>
    <n v="172"/>
    <x v="1948"/>
    <x v="4"/>
    <n v="302"/>
    <x v="34"/>
    <n v="75"/>
    <n v="118"/>
    <x v="2126"/>
    <x v="24"/>
  </r>
  <r>
    <x v="2148"/>
    <x v="1817"/>
    <s v="Color"/>
    <x v="1"/>
    <x v="28"/>
    <x v="0"/>
    <x v="6"/>
    <s v="Long Nguyen"/>
    <s v="Ham Tran"/>
    <n v="51"/>
    <x v="1949"/>
    <x v="55"/>
    <n v="100"/>
    <x v="28"/>
    <n v="15"/>
    <n v="135"/>
    <x v="2127"/>
    <x v="291"/>
  </r>
  <r>
    <x v="2149"/>
    <x v="1818"/>
    <s v="Color"/>
    <x v="3"/>
    <x v="0"/>
    <x v="0"/>
    <x v="7"/>
    <s v="Samaire Armstrong"/>
    <s v="Donald Petrie"/>
    <n v="806"/>
    <x v="1950"/>
    <x v="43"/>
    <n v="0"/>
    <x v="46"/>
    <n v="98"/>
    <n v="103"/>
    <x v="2128"/>
    <x v="74"/>
  </r>
  <r>
    <x v="2150"/>
    <x v="1814"/>
    <s v="Color"/>
    <x v="1"/>
    <x v="12"/>
    <x v="22"/>
    <x v="6"/>
    <s v="Shah Rukh Khan"/>
    <s v="Karan Johar"/>
    <n v="8000"/>
    <x v="1951"/>
    <x v="224"/>
    <n v="659"/>
    <x v="44"/>
    <n v="20"/>
    <n v="193"/>
    <x v="2129"/>
    <x v="192"/>
  </r>
  <r>
    <x v="2151"/>
    <x v="1819"/>
    <s v="Color"/>
    <x v="1"/>
    <x v="0"/>
    <x v="0"/>
    <x v="7"/>
    <s v="Bryce Dallas Howard"/>
    <s v="M. Night Shyamalan"/>
    <n v="3000"/>
    <x v="1952"/>
    <x v="0"/>
    <n v="0"/>
    <x v="49"/>
    <n v="284"/>
    <n v="110"/>
    <x v="2130"/>
    <x v="123"/>
  </r>
  <r>
    <x v="2152"/>
    <x v="1820"/>
    <s v="Color"/>
    <x v="3"/>
    <x v="0"/>
    <x v="0"/>
    <x v="7"/>
    <s v="Thomas F. Wilson"/>
    <s v="Trent Cooper"/>
    <n v="690"/>
    <x v="1953"/>
    <x v="0"/>
    <n v="110"/>
    <x v="71"/>
    <n v="37"/>
    <n v="89"/>
    <x v="2131"/>
    <x v="16"/>
  </r>
  <r>
    <x v="2153"/>
    <x v="1821"/>
    <s v="Color"/>
    <x v="5"/>
    <x v="0"/>
    <x v="0"/>
    <x v="7"/>
    <s v="LL Cool J"/>
    <s v="Wayne Wang"/>
    <n v="1000"/>
    <x v="1954"/>
    <x v="233"/>
    <n v="0"/>
    <x v="34"/>
    <n v="99"/>
    <n v="112"/>
    <x v="2132"/>
    <x v="136"/>
  </r>
  <r>
    <x v="2154"/>
    <x v="1822"/>
    <s v="Color"/>
    <x v="1"/>
    <x v="2"/>
    <x v="0"/>
    <x v="6"/>
    <s v="Yuki Matsuzaki"/>
    <s v="Clint Eastwood"/>
    <n v="378"/>
    <x v="659"/>
    <x v="70"/>
    <n v="5000"/>
    <x v="20"/>
    <n v="251"/>
    <n v="141"/>
    <x v="2133"/>
    <x v="93"/>
  </r>
  <r>
    <x v="2155"/>
    <x v="1823"/>
    <s v="Color"/>
    <x v="1"/>
    <x v="0"/>
    <x v="0"/>
    <x v="6"/>
    <s v="Kate Winslet"/>
    <s v="Todd Field"/>
    <n v="14000"/>
    <x v="1955"/>
    <x v="163"/>
    <n v="5000"/>
    <x v="16"/>
    <n v="251"/>
    <n v="137"/>
    <x v="2134"/>
    <x v="56"/>
  </r>
  <r>
    <x v="2156"/>
    <x v="1774"/>
    <s v="Color"/>
    <x v="3"/>
    <x v="0"/>
    <x v="0"/>
    <x v="6"/>
    <s v="Steve Carell"/>
    <s v="Jonathan Dayton"/>
    <n v="7000"/>
    <x v="1956"/>
    <x v="126"/>
    <n v="15000"/>
    <x v="20"/>
    <n v="270"/>
    <n v="101"/>
    <x v="2135"/>
    <x v="11"/>
  </r>
  <r>
    <x v="2157"/>
    <x v="1824"/>
    <s v="Color"/>
    <x v="3"/>
    <x v="0"/>
    <x v="0"/>
    <x v="7"/>
    <s v="Chazz Palminteri"/>
    <s v="Keenen Ivory Wayans"/>
    <n v="979"/>
    <x v="1957"/>
    <x v="153"/>
    <n v="0"/>
    <x v="54"/>
    <n v="78"/>
    <n v="98"/>
    <x v="2136"/>
    <x v="199"/>
  </r>
  <r>
    <x v="2158"/>
    <x v="1770"/>
    <s v="Color"/>
    <x v="1"/>
    <x v="29"/>
    <x v="0"/>
    <x v="5"/>
    <s v="William Morgan Sheppard"/>
    <s v="Michael Landon Jr."/>
    <n v="702"/>
    <x v="1958"/>
    <x v="62"/>
    <n v="76"/>
    <x v="23"/>
    <n v="5"/>
    <n v="87"/>
    <x v="2137"/>
    <x v="20"/>
  </r>
  <r>
    <x v="2159"/>
    <x v="1821"/>
    <s v="Color"/>
    <x v="0"/>
    <x v="0"/>
    <x v="1"/>
    <x v="6"/>
    <s v="Bruce Willis"/>
    <s v="Paul McGuigan"/>
    <n v="13000"/>
    <x v="1959"/>
    <x v="320"/>
    <n v="10000"/>
    <x v="4"/>
    <n v="202"/>
    <n v="110"/>
    <x v="2138"/>
    <x v="72"/>
  </r>
  <r>
    <x v="2160"/>
    <x v="1793"/>
    <s v="Color"/>
    <x v="3"/>
    <x v="0"/>
    <x v="0"/>
    <x v="7"/>
    <s v="Boris Kodjoe"/>
    <s v="Tyler Perry"/>
    <n v="1000"/>
    <x v="1960"/>
    <x v="0"/>
    <n v="676"/>
    <x v="38"/>
    <n v="46"/>
    <n v="107"/>
    <x v="2139"/>
    <x v="1"/>
  </r>
  <r>
    <x v="2161"/>
    <x v="1818"/>
    <s v="Color"/>
    <x v="3"/>
    <x v="0"/>
    <x v="0"/>
    <x v="7"/>
    <s v="Robin Williams"/>
    <s v="Barry Levinson"/>
    <n v="49000"/>
    <x v="1961"/>
    <x v="69"/>
    <n v="0"/>
    <x v="24"/>
    <n v="111"/>
    <n v="115"/>
    <x v="2140"/>
    <x v="33"/>
  </r>
  <r>
    <x v="2162"/>
    <x v="1825"/>
    <s v="Color"/>
    <x v="6"/>
    <x v="0"/>
    <x v="0"/>
    <x v="7"/>
    <s v="Kirsten Dunst"/>
    <s v="Sofia Coppola"/>
    <n v="4000"/>
    <x v="1962"/>
    <x v="0"/>
    <n v="0"/>
    <x v="34"/>
    <n v="260"/>
    <n v="123"/>
    <x v="2141"/>
    <x v="87"/>
  </r>
  <r>
    <x v="2163"/>
    <x v="1826"/>
    <s v="Color"/>
    <x v="6"/>
    <x v="0"/>
    <x v="3"/>
    <x v="5"/>
    <s v="Emily Watson"/>
    <s v="Chris Noonan"/>
    <n v="876"/>
    <x v="1963"/>
    <x v="162"/>
    <n v="0"/>
    <x v="11"/>
    <n v="124"/>
    <n v="88"/>
    <x v="2142"/>
    <x v="88"/>
  </r>
  <r>
    <x v="2164"/>
    <x v="1827"/>
    <s v="Color"/>
    <x v="7"/>
    <x v="0"/>
    <x v="0"/>
    <x v="7"/>
    <s v="Philip Seymour Hoffman"/>
    <s v="J.J. Abrams"/>
    <n v="22000"/>
    <x v="1964"/>
    <x v="40"/>
    <n v="0"/>
    <x v="9"/>
    <n v="310"/>
    <n v="124"/>
    <x v="2143"/>
    <x v="252"/>
  </r>
  <r>
    <x v="2165"/>
    <x v="1828"/>
    <s v="Color"/>
    <x v="4"/>
    <x v="0"/>
    <x v="0"/>
    <x v="5"/>
    <s v="Steve Buscemi"/>
    <s v="Gil Kenan"/>
    <n v="12000"/>
    <x v="1965"/>
    <x v="106"/>
    <n v="0"/>
    <x v="21"/>
    <n v="190"/>
    <n v="91"/>
    <x v="2144"/>
    <x v="163"/>
  </r>
  <r>
    <x v="2166"/>
    <x v="1829"/>
    <s v="Color"/>
    <x v="3"/>
    <x v="0"/>
    <x v="0"/>
    <x v="7"/>
    <s v="Rainn Wilson"/>
    <s v="Ivan Reitman"/>
    <n v="973"/>
    <x v="1966"/>
    <x v="64"/>
    <n v="1000"/>
    <x v="52"/>
    <n v="147"/>
    <n v="95"/>
    <x v="2145"/>
    <x v="88"/>
  </r>
  <r>
    <x v="2167"/>
    <x v="1792"/>
    <s v="Color"/>
    <x v="3"/>
    <x v="0"/>
    <x v="1"/>
    <x v="5"/>
    <s v="Ana de la Reguera"/>
    <s v="Jared Hess"/>
    <n v="678"/>
    <x v="1761"/>
    <x v="317"/>
    <n v="0"/>
    <x v="32"/>
    <n v="163"/>
    <n v="92"/>
    <x v="2146"/>
    <x v="114"/>
  </r>
  <r>
    <x v="2168"/>
    <x v="1830"/>
    <s v="Color"/>
    <x v="7"/>
    <x v="0"/>
    <x v="0"/>
    <x v="5"/>
    <s v="Robin Williams"/>
    <s v="Shawn Levy"/>
    <n v="49000"/>
    <x v="1967"/>
    <x v="283"/>
    <n v="3000"/>
    <x v="34"/>
    <n v="179"/>
    <n v="108"/>
    <x v="2147"/>
    <x v="183"/>
  </r>
  <r>
    <x v="2169"/>
    <x v="1831"/>
    <s v="Color"/>
    <x v="0"/>
    <x v="0"/>
    <x v="3"/>
    <x v="6"/>
    <s v="Phil Davis"/>
    <s v="Richard Eyre"/>
    <n v="386"/>
    <x v="1968"/>
    <x v="34"/>
    <n v="0"/>
    <x v="28"/>
    <n v="220"/>
    <n v="92"/>
    <x v="2148"/>
    <x v="24"/>
  </r>
  <r>
    <x v="2170"/>
    <x v="1768"/>
    <s v="Color"/>
    <x v="1"/>
    <x v="0"/>
    <x v="0"/>
    <x v="2"/>
    <s v="Daniel London"/>
    <s v="Kelly Reichardt"/>
    <n v="52"/>
    <x v="1440"/>
    <x v="267"/>
    <n v="594"/>
    <x v="12"/>
    <n v="88"/>
    <n v="76"/>
    <x v="2149"/>
    <x v="59"/>
  </r>
  <r>
    <x v="2171"/>
    <x v="1826"/>
    <s v="Color"/>
    <x v="10"/>
    <x v="0"/>
    <x v="3"/>
    <x v="7"/>
    <s v="PelÃ©"/>
    <s v="Paul Crowder"/>
    <n v="102"/>
    <x v="1969"/>
    <x v="4"/>
    <n v="587"/>
    <x v="17"/>
    <n v="40"/>
    <n v="97"/>
    <x v="2150"/>
    <x v="73"/>
  </r>
  <r>
    <x v="2172"/>
    <x v="1832"/>
    <s v="Color"/>
    <x v="6"/>
    <x v="0"/>
    <x v="0"/>
    <x v="5"/>
    <s v="James Callis"/>
    <s v="Michael O. Sajbel"/>
    <n v="541"/>
    <x v="1970"/>
    <x v="46"/>
    <n v="0"/>
    <x v="2"/>
    <n v="36"/>
    <n v="123"/>
    <x v="2151"/>
    <x v="33"/>
  </r>
  <r>
    <x v="2173"/>
    <x v="1816"/>
    <s v="Color"/>
    <x v="1"/>
    <x v="4"/>
    <x v="5"/>
    <x v="2"/>
    <s v="Karl E. Landler"/>
    <s v="Pascal Arnold"/>
    <n v="533"/>
    <x v="1971"/>
    <x v="0"/>
    <n v="104"/>
    <x v="42"/>
    <n v="14"/>
    <n v="95"/>
    <x v="2152"/>
    <x v="265"/>
  </r>
  <r>
    <x v="2174"/>
    <x v="1833"/>
    <s v="Color"/>
    <x v="1"/>
    <x v="0"/>
    <x v="8"/>
    <x v="5"/>
    <s v="Jacqueline McKenzie"/>
    <s v="Peter Cattaneo"/>
    <n v="185"/>
    <x v="1972"/>
    <x v="6"/>
    <n v="135"/>
    <x v="21"/>
    <n v="24"/>
    <n v="86"/>
    <x v="2153"/>
    <x v="292"/>
  </r>
  <r>
    <x v="2175"/>
    <x v="1834"/>
    <s v="Color"/>
    <x v="5"/>
    <x v="0"/>
    <x v="0"/>
    <x v="5"/>
    <s v="Jon Favreau"/>
    <s v="Roger Allers"/>
    <n v="4000"/>
    <x v="1973"/>
    <x v="13"/>
    <n v="863"/>
    <x v="24"/>
    <n v="107"/>
    <n v="83"/>
    <x v="2154"/>
    <x v="169"/>
  </r>
  <r>
    <x v="2176"/>
    <x v="1835"/>
    <s v="Color"/>
    <x v="5"/>
    <x v="0"/>
    <x v="0"/>
    <x v="5"/>
    <s v="Bruce Willis"/>
    <s v="Tim Johnson"/>
    <n v="13000"/>
    <x v="1974"/>
    <x v="125"/>
    <n v="0"/>
    <x v="13"/>
    <n v="166"/>
    <n v="83"/>
    <x v="2155"/>
    <x v="133"/>
  </r>
  <r>
    <x v="2177"/>
    <x v="1836"/>
    <s v="Color"/>
    <x v="1"/>
    <x v="5"/>
    <x v="19"/>
    <x v="6"/>
    <s v="Ivana Baquero"/>
    <s v="Guillermo del Toro"/>
    <n v="634"/>
    <x v="1975"/>
    <x v="0"/>
    <n v="27000"/>
    <x v="6"/>
    <n v="406"/>
    <n v="112"/>
    <x v="2156"/>
    <x v="214"/>
  </r>
  <r>
    <x v="2178"/>
    <x v="1837"/>
    <s v="Color"/>
    <x v="3"/>
    <x v="4"/>
    <x v="5"/>
    <x v="6"/>
    <s v="Steve Buscemi"/>
    <s v="Olivier Assayas"/>
    <n v="12000"/>
    <x v="1976"/>
    <x v="250"/>
    <n v="0"/>
    <x v="17"/>
    <n v="165"/>
    <n v="120"/>
    <x v="2157"/>
    <x v="51"/>
  </r>
  <r>
    <x v="2179"/>
    <x v="1838"/>
    <s v="Color"/>
    <x v="1"/>
    <x v="0"/>
    <x v="1"/>
    <x v="7"/>
    <s v="Scott Mechlowicz"/>
    <s v="Victor Salva"/>
    <n v="634"/>
    <x v="1977"/>
    <x v="162"/>
    <n v="0"/>
    <x v="17"/>
    <n v="44"/>
    <n v="120"/>
    <x v="2158"/>
    <x v="39"/>
  </r>
  <r>
    <x v="2180"/>
    <x v="1839"/>
    <s v="Color"/>
    <x v="0"/>
    <x v="0"/>
    <x v="1"/>
    <x v="6"/>
    <s v="Michael Smiley"/>
    <s v="Tom Tykwer"/>
    <n v="177"/>
    <x v="1547"/>
    <x v="223"/>
    <n v="26000"/>
    <x v="8"/>
    <n v="226"/>
    <n v="147"/>
    <x v="2159"/>
    <x v="124"/>
  </r>
  <r>
    <x v="2181"/>
    <x v="1799"/>
    <s v="Color"/>
    <x v="3"/>
    <x v="0"/>
    <x v="0"/>
    <x v="7"/>
    <s v="Mo'Nique"/>
    <s v="Nnegest LikkÃ©"/>
    <n v="939"/>
    <x v="686"/>
    <x v="144"/>
    <n v="837"/>
    <x v="45"/>
    <n v="37"/>
    <n v="99"/>
    <x v="2160"/>
    <x v="20"/>
  </r>
  <r>
    <x v="2182"/>
    <x v="1840"/>
    <s v="Color"/>
    <x v="7"/>
    <x v="0"/>
    <x v="0"/>
    <x v="7"/>
    <s v="Johnny Depp"/>
    <s v="Gore Verbinski"/>
    <n v="40000"/>
    <x v="1978"/>
    <x v="276"/>
    <n v="5000"/>
    <x v="17"/>
    <n v="313"/>
    <n v="151"/>
    <x v="2161"/>
    <x v="293"/>
  </r>
  <r>
    <x v="2183"/>
    <x v="1796"/>
    <s v="Color"/>
    <x v="7"/>
    <x v="0"/>
    <x v="0"/>
    <x v="7"/>
    <s v="Jimmy Bennett"/>
    <s v="Wolfgang Petersen"/>
    <n v="87000"/>
    <x v="1979"/>
    <x v="58"/>
    <n v="0"/>
    <x v="49"/>
    <n v="231"/>
    <n v="98"/>
    <x v="2162"/>
    <x v="176"/>
  </r>
  <r>
    <x v="2184"/>
    <x v="1817"/>
    <s v="Color"/>
    <x v="3"/>
    <x v="0"/>
    <x v="0"/>
    <x v="2"/>
    <s v="John Karyus"/>
    <s v="Lloyd Kaufman"/>
    <n v="907"/>
    <x v="1980"/>
    <x v="39"/>
    <n v="0"/>
    <x v="24"/>
    <n v="88"/>
    <n v="103"/>
    <x v="2163"/>
    <x v="47"/>
  </r>
  <r>
    <x v="2185"/>
    <x v="1841"/>
    <s v="Color"/>
    <x v="1"/>
    <x v="0"/>
    <x v="0"/>
    <x v="7"/>
    <s v="Ian Somerhalder"/>
    <s v="Jim Sonzero"/>
    <n v="16000"/>
    <x v="1981"/>
    <x v="113"/>
    <n v="0"/>
    <x v="36"/>
    <n v="148"/>
    <n v="90"/>
    <x v="2164"/>
    <x v="33"/>
  </r>
  <r>
    <x v="2186"/>
    <x v="1842"/>
    <s v="Color"/>
    <x v="1"/>
    <x v="5"/>
    <x v="0"/>
    <x v="6"/>
    <s v="Emily Rios"/>
    <s v="Richard Glatzer"/>
    <n v="231"/>
    <x v="1982"/>
    <x v="59"/>
    <n v="426"/>
    <x v="10"/>
    <n v="69"/>
    <n v="90"/>
    <x v="2165"/>
    <x v="76"/>
  </r>
  <r>
    <x v="2187"/>
    <x v="1787"/>
    <s v="Color"/>
    <x v="7"/>
    <x v="0"/>
    <x v="5"/>
    <x v="6"/>
    <s v="Romola Garai"/>
    <s v="Christian Volckman"/>
    <n v="805"/>
    <x v="477"/>
    <x v="113"/>
    <n v="0"/>
    <x v="12"/>
    <n v="112"/>
    <n v="105"/>
    <x v="2166"/>
    <x v="58"/>
  </r>
  <r>
    <x v="2188"/>
    <x v="1843"/>
    <s v="Color"/>
    <x v="5"/>
    <x v="0"/>
    <x v="0"/>
    <x v="7"/>
    <s v="Christian Bale"/>
    <s v="Werner Herzog"/>
    <n v="23000"/>
    <x v="789"/>
    <x v="0"/>
    <n v="0"/>
    <x v="17"/>
    <n v="198"/>
    <n v="120"/>
    <x v="2167"/>
    <x v="39"/>
  </r>
  <r>
    <x v="2189"/>
    <x v="1844"/>
    <s v="Color"/>
    <x v="1"/>
    <x v="0"/>
    <x v="0"/>
    <x v="5"/>
    <s v="Sylvester Stallone"/>
    <s v="Sylvester Stallone"/>
    <n v="13000"/>
    <x v="1983"/>
    <x v="16"/>
    <n v="0"/>
    <x v="23"/>
    <n v="285"/>
    <n v="139"/>
    <x v="2168"/>
    <x v="61"/>
  </r>
  <r>
    <x v="2190"/>
    <x v="1845"/>
    <s v="Color"/>
    <x v="7"/>
    <x v="0"/>
    <x v="1"/>
    <x v="6"/>
    <s v="Paul Walker"/>
    <s v="Wayne Kramer"/>
    <n v="23000"/>
    <x v="1984"/>
    <x v="263"/>
    <n v="0"/>
    <x v="28"/>
    <n v="157"/>
    <n v="122"/>
    <x v="2169"/>
    <x v="29"/>
  </r>
  <r>
    <x v="2191"/>
    <x v="1846"/>
    <s v="Color"/>
    <x v="3"/>
    <x v="0"/>
    <x v="0"/>
    <x v="6"/>
    <s v="Jill Clayburgh"/>
    <s v="Ryan Murphy"/>
    <n v="433"/>
    <x v="1985"/>
    <x v="338"/>
    <n v="0"/>
    <x v="24"/>
    <n v="132"/>
    <n v="122"/>
    <x v="2170"/>
    <x v="38"/>
  </r>
  <r>
    <x v="2192"/>
    <x v="1847"/>
    <s v="Color"/>
    <x v="8"/>
    <x v="0"/>
    <x v="0"/>
    <x v="6"/>
    <s v="Costas Mandylor"/>
    <s v="Darren Lynn Bousman"/>
    <n v="723"/>
    <x v="1986"/>
    <x v="279"/>
    <n v="0"/>
    <x v="24"/>
    <n v="210"/>
    <n v="121"/>
    <x v="2171"/>
    <x v="39"/>
  </r>
  <r>
    <x v="2193"/>
    <x v="1848"/>
    <s v="Color"/>
    <x v="3"/>
    <x v="0"/>
    <x v="0"/>
    <x v="7"/>
    <s v="Beau Mirchoff"/>
    <s v="David Zucker"/>
    <n v="2000"/>
    <x v="1987"/>
    <x v="129"/>
    <n v="1000"/>
    <x v="52"/>
    <n v="151"/>
    <n v="89"/>
    <x v="2172"/>
    <x v="136"/>
  </r>
  <r>
    <x v="2194"/>
    <x v="1849"/>
    <s v="Color"/>
    <x v="3"/>
    <x v="0"/>
    <x v="0"/>
    <x v="7"/>
    <s v="Jon Heder"/>
    <s v="Todd Phillips"/>
    <n v="970"/>
    <x v="1988"/>
    <x v="254"/>
    <n v="484"/>
    <x v="30"/>
    <n v="110"/>
    <n v="108"/>
    <x v="2173"/>
    <x v="33"/>
  </r>
  <r>
    <x v="2195"/>
    <x v="1850"/>
    <s v="Color"/>
    <x v="3"/>
    <x v="0"/>
    <x v="3"/>
    <x v="7"/>
    <s v="Scarlett Johansson"/>
    <s v="Woody Allen"/>
    <n v="19000"/>
    <x v="1989"/>
    <x v="44"/>
    <n v="0"/>
    <x v="12"/>
    <n v="177"/>
    <n v="96"/>
    <x v="2174"/>
    <x v="16"/>
  </r>
  <r>
    <x v="2196"/>
    <x v="1851"/>
    <s v="Color"/>
    <x v="3"/>
    <x v="0"/>
    <x v="3"/>
    <x v="6"/>
    <s v="Danny Dyer"/>
    <s v="Christopher Smith"/>
    <n v="798"/>
    <x v="1990"/>
    <x v="63"/>
    <n v="0"/>
    <x v="21"/>
    <n v="200"/>
    <n v="90"/>
    <x v="2175"/>
    <x v="18"/>
  </r>
  <r>
    <x v="2197"/>
    <x v="1852"/>
    <s v="Color"/>
    <x v="1"/>
    <x v="0"/>
    <x v="0"/>
    <x v="6"/>
    <s v="Brad William Henke"/>
    <s v="Laurie Collyer"/>
    <n v="363"/>
    <x v="1591"/>
    <x v="138"/>
    <n v="474"/>
    <x v="21"/>
    <n v="78"/>
    <n v="96"/>
    <x v="2176"/>
    <x v="6"/>
  </r>
  <r>
    <x v="2198"/>
    <x v="1853"/>
    <s v="Color"/>
    <x v="3"/>
    <x v="0"/>
    <x v="0"/>
    <x v="7"/>
    <s v="Channing Tatum"/>
    <s v="Andy Fickman"/>
    <n v="17000"/>
    <x v="1991"/>
    <x v="149"/>
    <n v="0"/>
    <x v="34"/>
    <n v="91"/>
    <n v="105"/>
    <x v="2177"/>
    <x v="33"/>
  </r>
  <r>
    <x v="2199"/>
    <x v="1854"/>
    <s v="Color"/>
    <x v="3"/>
    <x v="0"/>
    <x v="0"/>
    <x v="2"/>
    <s v="Sook-Yin Lee"/>
    <s v="John Cameron Mitchell"/>
    <n v="71"/>
    <x v="1992"/>
    <x v="269"/>
    <n v="0"/>
    <x v="31"/>
    <n v="160"/>
    <n v="101"/>
    <x v="2178"/>
    <x v="6"/>
  </r>
  <r>
    <x v="2200"/>
    <x v="1855"/>
    <s v="Color"/>
    <x v="5"/>
    <x v="0"/>
    <x v="9"/>
    <x v="6"/>
    <s v="Radha Mitchell"/>
    <s v="Christophe Gans"/>
    <n v="992"/>
    <x v="1993"/>
    <x v="196"/>
    <n v="0"/>
    <x v="21"/>
    <n v="267"/>
    <n v="132"/>
    <x v="2179"/>
    <x v="124"/>
  </r>
  <r>
    <x v="2201"/>
    <x v="1856"/>
    <s v="Color"/>
    <x v="3"/>
    <x v="0"/>
    <x v="9"/>
    <x v="6"/>
    <s v="Dustin Milligan"/>
    <s v="James Gunn"/>
    <n v="499"/>
    <x v="1994"/>
    <x v="339"/>
    <n v="0"/>
    <x v="31"/>
    <n v="251"/>
    <n v="95"/>
    <x v="2180"/>
    <x v="222"/>
  </r>
  <r>
    <x v="2202"/>
    <x v="1857"/>
    <s v="Color"/>
    <x v="7"/>
    <x v="0"/>
    <x v="3"/>
    <x v="6"/>
    <s v="Ryan Reynolds"/>
    <s v="Joe Carnahan"/>
    <n v="16000"/>
    <x v="1995"/>
    <x v="294"/>
    <n v="3000"/>
    <x v="12"/>
    <n v="186"/>
    <n v="109"/>
    <x v="2181"/>
    <x v="29"/>
  </r>
  <r>
    <x v="2203"/>
    <x v="1858"/>
    <s v="Color"/>
    <x v="7"/>
    <x v="0"/>
    <x v="1"/>
    <x v="6"/>
    <s v="Lin Shaye"/>
    <s v="David R. Ellis"/>
    <n v="852"/>
    <x v="872"/>
    <x v="224"/>
    <n v="4000"/>
    <x v="49"/>
    <n v="285"/>
    <n v="105"/>
    <x v="2182"/>
    <x v="135"/>
  </r>
  <r>
    <x v="2204"/>
    <x v="1859"/>
    <s v="Color"/>
    <x v="3"/>
    <x v="0"/>
    <x v="5"/>
    <x v="6"/>
    <s v="Janeane Garofalo"/>
    <s v="Richard Kelly"/>
    <n v="1000"/>
    <x v="1996"/>
    <x v="265"/>
    <n v="0"/>
    <x v="25"/>
    <n v="173"/>
    <n v="160"/>
    <x v="2183"/>
    <x v="29"/>
  </r>
  <r>
    <x v="2205"/>
    <x v="1860"/>
    <s v="Color"/>
    <x v="3"/>
    <x v="0"/>
    <x v="0"/>
    <x v="6"/>
    <s v="Michael Rapaport"/>
    <s v="Hal Haberman"/>
    <n v="975"/>
    <x v="1997"/>
    <x v="0"/>
    <n v="0"/>
    <x v="9"/>
    <n v="56"/>
    <n v="81"/>
    <x v="2184"/>
    <x v="73"/>
  </r>
  <r>
    <x v="2206"/>
    <x v="1861"/>
    <s v="Color"/>
    <x v="8"/>
    <x v="0"/>
    <x v="0"/>
    <x v="7"/>
    <s v="Adam Goldberg"/>
    <s v="William Brent Bell"/>
    <n v="1000"/>
    <x v="1998"/>
    <x v="73"/>
    <n v="0"/>
    <x v="52"/>
    <n v="112"/>
    <n v="75"/>
    <x v="2185"/>
    <x v="35"/>
  </r>
  <r>
    <x v="2207"/>
    <x v="1862"/>
    <s v="Color"/>
    <x v="0"/>
    <x v="0"/>
    <x v="0"/>
    <x v="7"/>
    <s v="Channing Tatum"/>
    <s v="Anne Fletcher"/>
    <n v="17000"/>
    <x v="1999"/>
    <x v="222"/>
    <n v="0"/>
    <x v="31"/>
    <n v="107"/>
    <n v="104"/>
    <x v="2186"/>
    <x v="38"/>
  </r>
  <r>
    <x v="2208"/>
    <x v="1863"/>
    <s v="Color"/>
    <x v="3"/>
    <x v="0"/>
    <x v="0"/>
    <x v="7"/>
    <s v="Will Ferrell"/>
    <s v="Marc Forster"/>
    <n v="8000"/>
    <x v="2000"/>
    <x v="273"/>
    <n v="13000"/>
    <x v="16"/>
    <n v="253"/>
    <n v="113"/>
    <x v="2187"/>
    <x v="132"/>
  </r>
  <r>
    <x v="2209"/>
    <x v="1864"/>
    <s v="Color"/>
    <x v="7"/>
    <x v="0"/>
    <x v="0"/>
    <x v="7"/>
    <s v="Kevin Spacey"/>
    <s v="Bryan Singer"/>
    <n v="18000"/>
    <x v="2001"/>
    <x v="0"/>
    <n v="0"/>
    <x v="26"/>
    <n v="434"/>
    <n v="169"/>
    <x v="2188"/>
    <x v="294"/>
  </r>
  <r>
    <x v="2210"/>
    <x v="1865"/>
    <s v="Color"/>
    <x v="1"/>
    <x v="0"/>
    <x v="0"/>
    <x v="7"/>
    <s v="Alfre Woodard"/>
    <s v="Liz Friedlander"/>
    <n v="1000"/>
    <x v="2002"/>
    <x v="7"/>
    <n v="0"/>
    <x v="12"/>
    <n v="101"/>
    <n v="118"/>
    <x v="2189"/>
    <x v="88"/>
  </r>
  <r>
    <x v="2211"/>
    <x v="1866"/>
    <s v="Color"/>
    <x v="7"/>
    <x v="0"/>
    <x v="0"/>
    <x v="7"/>
    <s v="Will Ferrell"/>
    <s v="Adam McKay"/>
    <n v="8000"/>
    <x v="2003"/>
    <x v="311"/>
    <n v="0"/>
    <x v="21"/>
    <n v="164"/>
    <n v="122"/>
    <x v="2190"/>
    <x v="181"/>
  </r>
  <r>
    <x v="2212"/>
    <x v="1785"/>
    <s v="Color"/>
    <x v="5"/>
    <x v="0"/>
    <x v="0"/>
    <x v="5"/>
    <s v="Nicolas Cage"/>
    <s v="John A. Davis"/>
    <n v="12000"/>
    <x v="2004"/>
    <x v="45"/>
    <n v="593"/>
    <x v="30"/>
    <n v="105"/>
    <n v="88"/>
    <x v="2191"/>
    <x v="124"/>
  </r>
  <r>
    <x v="2213"/>
    <x v="1867"/>
    <s v="Color"/>
    <x v="5"/>
    <x v="0"/>
    <x v="0"/>
    <x v="5"/>
    <s v="J.K. Simmons"/>
    <s v="Michael Polish"/>
    <n v="24000"/>
    <x v="2005"/>
    <x v="216"/>
    <n v="862"/>
    <x v="2"/>
    <n v="113"/>
    <n v="104"/>
    <x v="2192"/>
    <x v="51"/>
  </r>
  <r>
    <x v="2214"/>
    <x v="1868"/>
    <s v="Color"/>
    <x v="3"/>
    <x v="0"/>
    <x v="0"/>
    <x v="7"/>
    <s v="Jon Lovitz"/>
    <s v="Dennis Dugan"/>
    <n v="11000"/>
    <x v="2006"/>
    <x v="183"/>
    <n v="0"/>
    <x v="49"/>
    <n v="90"/>
    <n v="75"/>
    <x v="2193"/>
    <x v="135"/>
  </r>
  <r>
    <x v="2215"/>
    <x v="1869"/>
    <s v="Color"/>
    <x v="0"/>
    <x v="0"/>
    <x v="1"/>
    <x v="6"/>
    <s v="Scarlett Johansson"/>
    <s v="Brian De Palma"/>
    <n v="19000"/>
    <x v="2007"/>
    <x v="0"/>
    <n v="0"/>
    <x v="49"/>
    <n v="240"/>
    <n v="121"/>
    <x v="2194"/>
    <x v="124"/>
  </r>
  <r>
    <x v="2216"/>
    <x v="1870"/>
    <s v="Color"/>
    <x v="3"/>
    <x v="0"/>
    <x v="0"/>
    <x v="7"/>
    <s v="Jon Favreau"/>
    <s v="Peyton Reed"/>
    <n v="4000"/>
    <x v="2008"/>
    <x v="247"/>
    <n v="0"/>
    <x v="42"/>
    <n v="183"/>
    <n v="106"/>
    <x v="2195"/>
    <x v="149"/>
  </r>
  <r>
    <x v="2217"/>
    <x v="1871"/>
    <s v="Color"/>
    <x v="3"/>
    <x v="30"/>
    <x v="36"/>
    <x v="2"/>
    <s v="Ohad Knoller"/>
    <s v="Eytan Fox"/>
    <n v="53"/>
    <x v="2009"/>
    <x v="104"/>
    <n v="0"/>
    <x v="17"/>
    <n v="51"/>
    <n v="90"/>
    <x v="2196"/>
    <x v="5"/>
  </r>
  <r>
    <x v="2218"/>
    <x v="1781"/>
    <s v="Color"/>
    <x v="7"/>
    <x v="0"/>
    <x v="0"/>
    <x v="7"/>
    <s v="Laura Ramsey"/>
    <s v="Renny Harlin"/>
    <n v="960"/>
    <x v="1176"/>
    <x v="99"/>
    <n v="3000"/>
    <x v="46"/>
    <n v="120"/>
    <n v="97"/>
    <x v="2197"/>
    <x v="33"/>
  </r>
  <r>
    <x v="2219"/>
    <x v="1872"/>
    <s v="Color"/>
    <x v="11"/>
    <x v="0"/>
    <x v="0"/>
    <x v="7"/>
    <s v="Tom Hanks"/>
    <s v="Ron Howard"/>
    <n v="15000"/>
    <x v="2010"/>
    <x v="83"/>
    <n v="0"/>
    <x v="21"/>
    <n v="294"/>
    <n v="174"/>
    <x v="2198"/>
    <x v="170"/>
  </r>
  <r>
    <x v="2220"/>
    <x v="1873"/>
    <s v="Color"/>
    <x v="0"/>
    <x v="0"/>
    <x v="0"/>
    <x v="6"/>
    <s v="Leonardo DiCaprio"/>
    <s v="Martin Scorsese"/>
    <n v="29000"/>
    <x v="2011"/>
    <x v="37"/>
    <n v="29000"/>
    <x v="15"/>
    <n v="352"/>
    <n v="151"/>
    <x v="2199"/>
    <x v="152"/>
  </r>
  <r>
    <x v="2221"/>
    <x v="1874"/>
    <s v="Color"/>
    <x v="3"/>
    <x v="0"/>
    <x v="0"/>
    <x v="7"/>
    <s v="Meryl Streep"/>
    <s v="David Frankel"/>
    <n v="11000"/>
    <x v="2012"/>
    <x v="244"/>
    <n v="0"/>
    <x v="13"/>
    <n v="208"/>
    <n v="109"/>
    <x v="2200"/>
    <x v="64"/>
  </r>
  <r>
    <x v="2222"/>
    <x v="1875"/>
    <s v="Color"/>
    <x v="7"/>
    <x v="0"/>
    <x v="0"/>
    <x v="7"/>
    <s v="Amber Stevens West"/>
    <s v="Justin Lin"/>
    <n v="584"/>
    <x v="2013"/>
    <x v="282"/>
    <n v="0"/>
    <x v="44"/>
    <n v="158"/>
    <n v="104"/>
    <x v="2201"/>
    <x v="169"/>
  </r>
  <r>
    <x v="2223"/>
    <x v="1786"/>
    <s v="Color"/>
    <x v="1"/>
    <x v="0"/>
    <x v="0"/>
    <x v="7"/>
    <s v="Hugh Jackman"/>
    <s v="Darren Aronofsky"/>
    <n v="20000"/>
    <x v="2014"/>
    <x v="0"/>
    <n v="23000"/>
    <x v="17"/>
    <n v="274"/>
    <n v="96"/>
    <x v="2202"/>
    <x v="64"/>
  </r>
  <r>
    <x v="2224"/>
    <x v="1876"/>
    <s v="Black and White"/>
    <x v="1"/>
    <x v="0"/>
    <x v="0"/>
    <x v="6"/>
    <s v="Tony Curran"/>
    <s v="Steven Soderbergh"/>
    <n v="845"/>
    <x v="218"/>
    <x v="0"/>
    <n v="559"/>
    <x v="26"/>
    <n v="183"/>
    <n v="105"/>
    <x v="2203"/>
    <x v="114"/>
  </r>
  <r>
    <x v="2225"/>
    <x v="1877"/>
    <s v="Color"/>
    <x v="8"/>
    <x v="0"/>
    <x v="0"/>
    <x v="7"/>
    <s v="Sarah Michelle Gellar"/>
    <s v="Takashi Shimizu"/>
    <n v="4000"/>
    <x v="2015"/>
    <x v="93"/>
    <n v="930"/>
    <x v="38"/>
    <n v="131"/>
    <n v="137"/>
    <x v="2204"/>
    <x v="33"/>
  </r>
  <r>
    <x v="2226"/>
    <x v="1867"/>
    <s v="Color"/>
    <x v="8"/>
    <x v="0"/>
    <x v="0"/>
    <x v="6"/>
    <s v="Dan Byrd"/>
    <s v="Alexandre Aja"/>
    <n v="1000"/>
    <x v="2016"/>
    <x v="239"/>
    <n v="0"/>
    <x v="34"/>
    <n v="265"/>
    <n v="108"/>
    <x v="2205"/>
    <x v="24"/>
  </r>
  <r>
    <x v="2227"/>
    <x v="1878"/>
    <s v="Color"/>
    <x v="3"/>
    <x v="0"/>
    <x v="3"/>
    <x v="6"/>
    <s v="Dominic Cooper"/>
    <s v="Nicholas Hytner"/>
    <n v="3000"/>
    <x v="2017"/>
    <x v="30"/>
    <n v="0"/>
    <x v="9"/>
    <n v="112"/>
    <n v="109"/>
    <x v="2206"/>
    <x v="6"/>
  </r>
  <r>
    <x v="2228"/>
    <x v="1879"/>
    <s v="Color"/>
    <x v="3"/>
    <x v="0"/>
    <x v="0"/>
    <x v="6"/>
    <s v="Hope Davis"/>
    <s v="Lasse HallstrÃ¶m"/>
    <n v="442"/>
    <x v="1563"/>
    <x v="152"/>
    <n v="348"/>
    <x v="12"/>
    <n v="142"/>
    <n v="116"/>
    <x v="2207"/>
    <x v="43"/>
  </r>
  <r>
    <x v="2229"/>
    <x v="1880"/>
    <s v="Color"/>
    <x v="3"/>
    <x v="0"/>
    <x v="0"/>
    <x v="7"/>
    <s v="Kate Winslet"/>
    <s v="Nancy Meyers"/>
    <n v="14000"/>
    <x v="2018"/>
    <x v="35"/>
    <n v="19000"/>
    <x v="9"/>
    <n v="157"/>
    <n v="138"/>
    <x v="2208"/>
    <x v="169"/>
  </r>
  <r>
    <x v="2230"/>
    <x v="1789"/>
    <s v="Color"/>
    <x v="3"/>
    <x v="16"/>
    <x v="27"/>
    <x v="6"/>
    <s v="Doona Bae"/>
    <s v="Joon-ho Bong"/>
    <n v="629"/>
    <x v="1201"/>
    <x v="340"/>
    <n v="7000"/>
    <x v="11"/>
    <n v="363"/>
    <n v="110"/>
    <x v="2209"/>
    <x v="295"/>
  </r>
  <r>
    <x v="2231"/>
    <x v="1881"/>
    <s v="Color"/>
    <x v="1"/>
    <x v="0"/>
    <x v="0"/>
    <x v="7"/>
    <s v="Rufus Sewell"/>
    <s v="Neil Burger"/>
    <n v="3000"/>
    <x v="2019"/>
    <x v="290"/>
    <n v="15000"/>
    <x v="16"/>
    <n v="236"/>
    <n v="110"/>
    <x v="2210"/>
    <x v="81"/>
  </r>
  <r>
    <x v="2232"/>
    <x v="1816"/>
    <s v="Color"/>
    <x v="1"/>
    <x v="0"/>
    <x v="0"/>
    <x v="5"/>
    <s v="Keanu Reeves"/>
    <s v="Alejandro Agresti"/>
    <n v="18000"/>
    <x v="2020"/>
    <x v="144"/>
    <n v="0"/>
    <x v="13"/>
    <n v="175"/>
    <n v="99"/>
    <x v="2211"/>
    <x v="87"/>
  </r>
  <r>
    <x v="2233"/>
    <x v="1882"/>
    <s v="Color"/>
    <x v="6"/>
    <x v="0"/>
    <x v="3"/>
    <x v="6"/>
    <s v="David Oyelowo"/>
    <s v="Kevin Macdonald"/>
    <n v="1000"/>
    <x v="2021"/>
    <x v="230"/>
    <n v="0"/>
    <x v="3"/>
    <n v="252"/>
    <n v="121"/>
    <x v="2212"/>
    <x v="1"/>
  </r>
  <r>
    <x v="2234"/>
    <x v="1883"/>
    <s v="Color"/>
    <x v="1"/>
    <x v="1"/>
    <x v="1"/>
    <x v="6"/>
    <s v="Sebastian Koch"/>
    <s v="Florian Henckel von Donnersmarck"/>
    <n v="380"/>
    <x v="119"/>
    <x v="341"/>
    <n v="39000"/>
    <x v="15"/>
    <n v="215"/>
    <n v="137"/>
    <x v="2213"/>
    <x v="6"/>
  </r>
  <r>
    <x v="2235"/>
    <x v="1871"/>
    <s v="Color"/>
    <x v="7"/>
    <x v="0"/>
    <x v="0"/>
    <x v="7"/>
    <s v="Kelly Carlson"/>
    <s v="John Bonito"/>
    <n v="472"/>
    <x v="2022"/>
    <x v="45"/>
    <n v="0"/>
    <x v="36"/>
    <n v="78"/>
    <n v="92"/>
    <x v="2214"/>
    <x v="33"/>
  </r>
  <r>
    <x v="2236"/>
    <x v="1754"/>
    <s v="Color"/>
    <x v="1"/>
    <x v="0"/>
    <x v="0"/>
    <x v="5"/>
    <s v="Keisha Castle-Hughes"/>
    <s v="Catherine Hardwicke"/>
    <n v="446"/>
    <x v="2023"/>
    <x v="309"/>
    <n v="0"/>
    <x v="13"/>
    <n v="122"/>
    <n v="101"/>
    <x v="2215"/>
    <x v="88"/>
  </r>
  <r>
    <x v="2237"/>
    <x v="1884"/>
    <s v="Color"/>
    <x v="0"/>
    <x v="0"/>
    <x v="0"/>
    <x v="6"/>
    <s v="Robin Williams"/>
    <s v="Patrick Stettner"/>
    <n v="49000"/>
    <x v="2024"/>
    <x v="55"/>
    <n v="576"/>
    <x v="30"/>
    <n v="125"/>
    <n v="81"/>
    <x v="2216"/>
    <x v="16"/>
  </r>
  <r>
    <x v="2238"/>
    <x v="1885"/>
    <s v="Color"/>
    <x v="1"/>
    <x v="11"/>
    <x v="10"/>
    <x v="7"/>
    <s v="Toby Jones"/>
    <s v="John Curran"/>
    <n v="2000"/>
    <x v="2025"/>
    <x v="28"/>
    <n v="0"/>
    <x v="8"/>
    <n v="143"/>
    <n v="125"/>
    <x v="2217"/>
    <x v="296"/>
  </r>
  <r>
    <x v="2239"/>
    <x v="1886"/>
    <s v="Color"/>
    <x v="5"/>
    <x v="0"/>
    <x v="0"/>
    <x v="5"/>
    <s v="Roger Rees"/>
    <s v="Shawn Levy"/>
    <n v="1000"/>
    <x v="1576"/>
    <x v="283"/>
    <n v="0"/>
    <x v="49"/>
    <n v="147"/>
    <n v="93"/>
    <x v="2218"/>
    <x v="127"/>
  </r>
  <r>
    <x v="2240"/>
    <x v="1887"/>
    <s v="Color"/>
    <x v="1"/>
    <x v="0"/>
    <x v="0"/>
    <x v="7"/>
    <s v="Christian Bale"/>
    <s v="Christopher Nolan"/>
    <n v="23000"/>
    <x v="2026"/>
    <x v="251"/>
    <n v="49000"/>
    <x v="15"/>
    <n v="341"/>
    <n v="130"/>
    <x v="2219"/>
    <x v="87"/>
  </r>
  <r>
    <x v="2241"/>
    <x v="1888"/>
    <s v="Color"/>
    <x v="6"/>
    <x v="0"/>
    <x v="0"/>
    <x v="7"/>
    <s v="Will Smith"/>
    <s v="Gabriele Muccino"/>
    <n v="10000"/>
    <x v="2027"/>
    <x v="305"/>
    <n v="32000"/>
    <x v="19"/>
    <n v="201"/>
    <n v="117"/>
    <x v="2220"/>
    <x v="60"/>
  </r>
  <r>
    <x v="2242"/>
    <x v="1889"/>
    <s v="Color"/>
    <x v="6"/>
    <x v="0"/>
    <x v="3"/>
    <x v="7"/>
    <s v="Roger Allam"/>
    <s v="Stephen Frears"/>
    <n v="326"/>
    <x v="2028"/>
    <x v="105"/>
    <n v="0"/>
    <x v="17"/>
    <n v="280"/>
    <n v="94"/>
    <x v="2221"/>
    <x v="297"/>
  </r>
  <r>
    <x v="2243"/>
    <x v="1828"/>
    <s v="Color"/>
    <x v="7"/>
    <x v="0"/>
    <x v="0"/>
    <x v="7"/>
    <s v="Blair Brown"/>
    <s v="Clark Johnson"/>
    <n v="310"/>
    <x v="769"/>
    <x v="242"/>
    <n v="690"/>
    <x v="26"/>
    <n v="161"/>
    <n v="107"/>
    <x v="2222"/>
    <x v="121"/>
  </r>
  <r>
    <x v="2244"/>
    <x v="1877"/>
    <s v="Color"/>
    <x v="3"/>
    <x v="0"/>
    <x v="0"/>
    <x v="5"/>
    <s v="Robert Downey Jr."/>
    <s v="Brian Robbins"/>
    <n v="21000"/>
    <x v="2029"/>
    <x v="192"/>
    <n v="747"/>
    <x v="57"/>
    <n v="76"/>
    <n v="98"/>
    <x v="2223"/>
    <x v="124"/>
  </r>
  <r>
    <x v="2245"/>
    <x v="1890"/>
    <s v="Color"/>
    <x v="8"/>
    <x v="0"/>
    <x v="0"/>
    <x v="6"/>
    <s v="Matt Bomer"/>
    <s v="Jonathan Liebesman"/>
    <n v="20000"/>
    <x v="2030"/>
    <x v="164"/>
    <n v="0"/>
    <x v="30"/>
    <n v="196"/>
    <n v="83"/>
    <x v="2224"/>
    <x v="81"/>
  </r>
  <r>
    <x v="2246"/>
    <x v="1891"/>
    <s v="Color"/>
    <x v="0"/>
    <x v="0"/>
    <x v="0"/>
    <x v="7"/>
    <s v="Darryl Hunt"/>
    <s v="Ricki Stern"/>
    <n v="2"/>
    <x v="415"/>
    <x v="67"/>
    <n v="246"/>
    <x v="3"/>
    <n v="11"/>
    <n v="106"/>
    <x v="2225"/>
    <x v="27"/>
  </r>
  <r>
    <x v="2247"/>
    <x v="1892"/>
    <s v="Color"/>
    <x v="0"/>
    <x v="0"/>
    <x v="3"/>
    <x v="2"/>
    <s v="Stephen Graham"/>
    <s v="Shane Meadows"/>
    <n v="1000"/>
    <x v="2031"/>
    <x v="314"/>
    <n v="11000"/>
    <x v="3"/>
    <n v="172"/>
    <n v="101"/>
    <x v="2226"/>
    <x v="5"/>
  </r>
  <r>
    <x v="2248"/>
    <x v="1893"/>
    <s v="Color"/>
    <x v="1"/>
    <x v="0"/>
    <x v="37"/>
    <x v="7"/>
    <s v="Marc Blucas"/>
    <s v="Robby Henson"/>
    <n v="973"/>
    <x v="2032"/>
    <x v="115"/>
    <n v="250"/>
    <x v="52"/>
    <n v="25"/>
    <n v="101"/>
    <x v="2227"/>
    <x v="162"/>
  </r>
  <r>
    <x v="2249"/>
    <x v="1894"/>
    <s v="Color"/>
    <x v="7"/>
    <x v="0"/>
    <x v="0"/>
    <x v="7"/>
    <s v="Milla Jovovich"/>
    <s v="Kurt Wimmer"/>
    <n v="14000"/>
    <x v="2033"/>
    <x v="287"/>
    <n v="0"/>
    <x v="57"/>
    <n v="158"/>
    <n v="94"/>
    <x v="2228"/>
    <x v="88"/>
  </r>
  <r>
    <x v="2250"/>
    <x v="1780"/>
    <s v="Color"/>
    <x v="5"/>
    <x v="0"/>
    <x v="0"/>
    <x v="5"/>
    <s v="Tyler James Williams"/>
    <s v="Paul Feig"/>
    <n v="931"/>
    <x v="2034"/>
    <x v="20"/>
    <n v="498"/>
    <x v="52"/>
    <n v="73"/>
    <n v="90"/>
    <x v="2229"/>
    <x v="56"/>
  </r>
  <r>
    <x v="2251"/>
    <x v="1895"/>
    <s v="Color"/>
    <x v="7"/>
    <x v="0"/>
    <x v="0"/>
    <x v="6"/>
    <s v="Sophia Myles"/>
    <s v="Len Wiseman"/>
    <n v="956"/>
    <x v="2035"/>
    <x v="247"/>
    <n v="0"/>
    <x v="13"/>
    <n v="206"/>
    <n v="102"/>
    <x v="2230"/>
    <x v="124"/>
  </r>
  <r>
    <x v="2252"/>
    <x v="1896"/>
    <s v="Color"/>
    <x v="1"/>
    <x v="0"/>
    <x v="0"/>
    <x v="6"/>
    <s v="Christian Clemenson"/>
    <s v="Paul Greengrass"/>
    <n v="97"/>
    <x v="2036"/>
    <x v="74"/>
    <n v="0"/>
    <x v="16"/>
    <n v="279"/>
    <n v="111"/>
    <x v="2231"/>
    <x v="24"/>
  </r>
  <r>
    <x v="2253"/>
    <x v="1897"/>
    <s v="Color"/>
    <x v="1"/>
    <x v="0"/>
    <x v="0"/>
    <x v="12"/>
    <s v="Bruce McGill"/>
    <s v="Tim Boxell"/>
    <n v="655"/>
    <x v="1859"/>
    <x v="4"/>
    <n v="144"/>
    <x v="21"/>
    <n v="3"/>
    <n v="100"/>
    <x v="2232"/>
    <x v="79"/>
  </r>
  <r>
    <x v="2254"/>
    <x v="1898"/>
    <s v="Color"/>
    <x v="1"/>
    <x v="0"/>
    <x v="0"/>
    <x v="5"/>
    <s v="Matthew McConaughey"/>
    <s v="McG"/>
    <n v="11000"/>
    <x v="2037"/>
    <x v="248"/>
    <n v="0"/>
    <x v="10"/>
    <n v="96"/>
    <n v="131"/>
    <x v="2233"/>
    <x v="127"/>
  </r>
  <r>
    <x v="2255"/>
    <x v="1796"/>
    <s v="Color"/>
    <x v="8"/>
    <x v="0"/>
    <x v="0"/>
    <x v="7"/>
    <s v="Madeline Carroll"/>
    <s v="Simon West"/>
    <n v="1000"/>
    <x v="2038"/>
    <x v="24"/>
    <n v="0"/>
    <x v="38"/>
    <n v="152"/>
    <n v="87"/>
    <x v="2234"/>
    <x v="24"/>
  </r>
  <r>
    <x v="2256"/>
    <x v="1804"/>
    <s v="Color"/>
    <x v="10"/>
    <x v="0"/>
    <x v="0"/>
    <x v="5"/>
    <s v="Ed Begley Jr."/>
    <s v="Chris Paine"/>
    <n v="783"/>
    <x v="2039"/>
    <x v="113"/>
    <n v="0"/>
    <x v="3"/>
    <n v="87"/>
    <n v="92"/>
    <x v="2235"/>
    <x v="73"/>
  </r>
  <r>
    <x v="2257"/>
    <x v="1899"/>
    <s v="Color"/>
    <x v="1"/>
    <x v="0"/>
    <x v="0"/>
    <x v="7"/>
    <s v="Nicolas Cage"/>
    <s v="Oliver Stone"/>
    <n v="12000"/>
    <x v="2040"/>
    <x v="0"/>
    <n v="0"/>
    <x v="44"/>
    <n v="242"/>
    <n v="129"/>
    <x v="2236"/>
    <x v="113"/>
  </r>
  <r>
    <x v="2258"/>
    <x v="1812"/>
    <s v="Color"/>
    <x v="3"/>
    <x v="0"/>
    <x v="0"/>
    <x v="6"/>
    <s v="Leslie Bibb"/>
    <s v="Goran Dukic"/>
    <n v="1000"/>
    <x v="2041"/>
    <x v="104"/>
    <n v="11000"/>
    <x v="28"/>
    <n v="117"/>
    <n v="88"/>
    <x v="2237"/>
    <x v="73"/>
  </r>
  <r>
    <x v="2259"/>
    <x v="1900"/>
    <s v="Color"/>
    <x v="7"/>
    <x v="0"/>
    <x v="9"/>
    <x v="7"/>
    <s v="Hugh Jackman"/>
    <s v="Brett Ratner"/>
    <n v="20000"/>
    <x v="2042"/>
    <x v="205"/>
    <n v="0"/>
    <x v="13"/>
    <n v="334"/>
    <n v="104"/>
    <x v="2238"/>
    <x v="298"/>
  </r>
  <r>
    <x v="2260"/>
    <x v="1820"/>
    <s v="Color"/>
    <x v="3"/>
    <x v="0"/>
    <x v="0"/>
    <x v="7"/>
    <s v="Todd Stashwick"/>
    <s v="Anthony Russo"/>
    <n v="277"/>
    <x v="1595"/>
    <x v="298"/>
    <n v="0"/>
    <x v="49"/>
    <n v="136"/>
    <n v="110"/>
    <x v="2239"/>
    <x v="71"/>
  </r>
  <r>
    <x v="2261"/>
    <x v="1901"/>
    <s v="Color"/>
    <x v="7"/>
    <x v="0"/>
    <x v="0"/>
    <x v="5"/>
    <s v="Kevin Zegers"/>
    <s v="Peter Hewitt"/>
    <n v="2000"/>
    <x v="2043"/>
    <x v="125"/>
    <n v="494"/>
    <x v="47"/>
    <n v="63"/>
    <n v="83"/>
    <x v="2240"/>
    <x v="64"/>
  </r>
  <r>
    <x v="2262"/>
    <x v="1902"/>
    <s v="Color"/>
    <x v="12"/>
    <x v="0"/>
    <x v="0"/>
    <x v="7"/>
    <s v="Drew Powell"/>
    <s v="Mikael HÃ¥fstrÃ¶m"/>
    <n v="129"/>
    <x v="2044"/>
    <x v="36"/>
    <n v="11000"/>
    <x v="13"/>
    <n v="314"/>
    <n v="114"/>
    <x v="2241"/>
    <x v="43"/>
  </r>
  <r>
    <x v="2263"/>
    <x v="1903"/>
    <s v="Color"/>
    <x v="1"/>
    <x v="0"/>
    <x v="3"/>
    <x v="6"/>
    <s v="Jeremy Renner"/>
    <s v="Juan Carlos Fresnadillo"/>
    <n v="10000"/>
    <x v="2045"/>
    <x v="216"/>
    <n v="0"/>
    <x v="11"/>
    <n v="274"/>
    <n v="100"/>
    <x v="2242"/>
    <x v="24"/>
  </r>
  <r>
    <x v="2264"/>
    <x v="1904"/>
    <s v="Color"/>
    <x v="5"/>
    <x v="0"/>
    <x v="0"/>
    <x v="6"/>
    <s v="Christian Bale"/>
    <s v="James Mangold"/>
    <n v="23000"/>
    <x v="2046"/>
    <x v="202"/>
    <n v="0"/>
    <x v="4"/>
    <n v="295"/>
    <n v="122"/>
    <x v="2243"/>
    <x v="60"/>
  </r>
  <r>
    <x v="2265"/>
    <x v="1905"/>
    <s v="Color"/>
    <x v="8"/>
    <x v="0"/>
    <x v="0"/>
    <x v="6"/>
    <s v="Danny Huston"/>
    <s v="David Slade"/>
    <n v="430"/>
    <x v="886"/>
    <x v="323"/>
    <n v="0"/>
    <x v="21"/>
    <n v="304"/>
    <n v="113"/>
    <x v="2244"/>
    <x v="114"/>
  </r>
  <r>
    <x v="2266"/>
    <x v="1906"/>
    <s v="Color"/>
    <x v="1"/>
    <x v="31"/>
    <x v="33"/>
    <x v="0"/>
    <s v="Anamaria Marinca"/>
    <s v="Cristian Mungiu"/>
    <n v="131"/>
    <x v="2047"/>
    <x v="279"/>
    <n v="14000"/>
    <x v="20"/>
    <n v="233"/>
    <n v="113"/>
    <x v="2245"/>
    <x v="299"/>
  </r>
  <r>
    <x v="2267"/>
    <x v="1907"/>
    <s v="Color"/>
    <x v="0"/>
    <x v="0"/>
    <x v="0"/>
    <x v="6"/>
    <s v="Al Pacino"/>
    <s v="Jon Avnet"/>
    <n v="14000"/>
    <x v="2048"/>
    <x v="196"/>
    <n v="0"/>
    <x v="30"/>
    <n v="158"/>
    <n v="108"/>
    <x v="2246"/>
    <x v="88"/>
  </r>
  <r>
    <x v="2268"/>
    <x v="1908"/>
    <s v="Color"/>
    <x v="6"/>
    <x v="0"/>
    <x v="0"/>
    <x v="6"/>
    <s v="Angelina Jolie Pitt"/>
    <s v="Michael Winterbottom"/>
    <n v="11000"/>
    <x v="2049"/>
    <x v="258"/>
    <n v="923"/>
    <x v="12"/>
    <n v="190"/>
    <n v="108"/>
    <x v="2247"/>
    <x v="81"/>
  </r>
  <r>
    <x v="2269"/>
    <x v="1909"/>
    <s v="Color"/>
    <x v="1"/>
    <x v="0"/>
    <x v="0"/>
    <x v="7"/>
    <s v="Jim Sturgess"/>
    <s v="Julie Taymor"/>
    <n v="5000"/>
    <x v="2050"/>
    <x v="35"/>
    <n v="14000"/>
    <x v="28"/>
    <n v="156"/>
    <n v="133"/>
    <x v="2248"/>
    <x v="136"/>
  </r>
  <r>
    <x v="2270"/>
    <x v="1910"/>
    <s v="Color"/>
    <x v="7"/>
    <x v="0"/>
    <x v="0"/>
    <x v="6"/>
    <s v="Sam Trammell"/>
    <s v="Colin Strause"/>
    <n v="1000"/>
    <x v="2051"/>
    <x v="59"/>
    <n v="0"/>
    <x v="36"/>
    <n v="211"/>
    <n v="102"/>
    <x v="2249"/>
    <x v="87"/>
  </r>
  <r>
    <x v="2271"/>
    <x v="1911"/>
    <s v="Color"/>
    <x v="4"/>
    <x v="0"/>
    <x v="0"/>
    <x v="5"/>
    <s v="Jesse McCartney"/>
    <s v="Tim Hill"/>
    <n v="1000"/>
    <x v="2052"/>
    <x v="59"/>
    <n v="0"/>
    <x v="33"/>
    <n v="131"/>
    <n v="92"/>
    <x v="2250"/>
    <x v="121"/>
  </r>
  <r>
    <x v="2272"/>
    <x v="1912"/>
    <s v="Color"/>
    <x v="6"/>
    <x v="0"/>
    <x v="0"/>
    <x v="6"/>
    <s v="Denzel Washington"/>
    <s v="Ridley Scott"/>
    <n v="18000"/>
    <x v="1843"/>
    <x v="0"/>
    <n v="0"/>
    <x v="4"/>
    <n v="300"/>
    <n v="176"/>
    <x v="2251"/>
    <x v="122"/>
  </r>
  <r>
    <x v="2273"/>
    <x v="1913"/>
    <s v="Color"/>
    <x v="7"/>
    <x v="0"/>
    <x v="0"/>
    <x v="6"/>
    <s v="Tina Fey"/>
    <s v="Matt Maiellaro"/>
    <n v="2000"/>
    <x v="2053"/>
    <x v="45"/>
    <n v="307"/>
    <x v="9"/>
    <n v="82"/>
    <n v="86"/>
    <x v="2252"/>
    <x v="236"/>
  </r>
  <r>
    <x v="2274"/>
    <x v="1914"/>
    <s v="Color"/>
    <x v="11"/>
    <x v="0"/>
    <x v="0"/>
    <x v="7"/>
    <s v="Kendyl Joi"/>
    <s v="Gene Teigland"/>
    <n v="23"/>
    <x v="2054"/>
    <x v="0"/>
    <n v="11"/>
    <x v="49"/>
    <m/>
    <n v="103"/>
    <x v="2253"/>
    <x v="44"/>
  </r>
  <r>
    <x v="2275"/>
    <x v="1915"/>
    <s v="Color"/>
    <x v="1"/>
    <x v="0"/>
    <x v="3"/>
    <x v="6"/>
    <s v="Benedict Cumberbatch"/>
    <s v="Joe Wright"/>
    <n v="19000"/>
    <x v="2055"/>
    <x v="327"/>
    <n v="12000"/>
    <x v="4"/>
    <n v="316"/>
    <n v="123"/>
    <x v="2254"/>
    <x v="88"/>
  </r>
  <r>
    <x v="2276"/>
    <x v="1916"/>
    <s v="Color"/>
    <x v="1"/>
    <x v="0"/>
    <x v="0"/>
    <x v="5"/>
    <s v="Robin Williams"/>
    <s v="Kirsten Sheridan"/>
    <n v="49000"/>
    <x v="2056"/>
    <x v="226"/>
    <n v="18000"/>
    <x v="8"/>
    <n v="148"/>
    <n v="114"/>
    <x v="2255"/>
    <x v="88"/>
  </r>
  <r>
    <x v="2277"/>
    <x v="1917"/>
    <s v="Color"/>
    <x v="0"/>
    <x v="0"/>
    <x v="0"/>
    <x v="6"/>
    <s v="Hayden Christensen"/>
    <s v="Joby Harold"/>
    <n v="4000"/>
    <x v="2057"/>
    <x v="45"/>
    <n v="0"/>
    <x v="31"/>
    <n v="133"/>
    <n v="84"/>
    <x v="2256"/>
    <x v="300"/>
  </r>
  <r>
    <x v="2278"/>
    <x v="1918"/>
    <s v="Color"/>
    <x v="6"/>
    <x v="0"/>
    <x v="3"/>
    <x v="5"/>
    <s v="Anne Hathaway"/>
    <s v="Julian Jarrold"/>
    <n v="11000"/>
    <x v="2058"/>
    <x v="6"/>
    <n v="0"/>
    <x v="10"/>
    <n v="150"/>
    <n v="120"/>
    <x v="2257"/>
    <x v="128"/>
  </r>
  <r>
    <x v="2279"/>
    <x v="1919"/>
    <s v="Color"/>
    <x v="5"/>
    <x v="0"/>
    <x v="0"/>
    <x v="5"/>
    <s v="Matthew Broderick"/>
    <s v="Steve Hickner"/>
    <n v="2000"/>
    <x v="2059"/>
    <x v="109"/>
    <n v="0"/>
    <x v="24"/>
    <n v="194"/>
    <n v="91"/>
    <x v="2258"/>
    <x v="252"/>
  </r>
  <r>
    <x v="2280"/>
    <x v="1920"/>
    <s v="Color"/>
    <x v="7"/>
    <x v="0"/>
    <x v="0"/>
    <x v="7"/>
    <s v="Robin Wright"/>
    <s v="Robert Zemeckis"/>
    <n v="18000"/>
    <x v="2060"/>
    <x v="0"/>
    <n v="3000"/>
    <x v="2"/>
    <n v="287"/>
    <n v="115"/>
    <x v="2259"/>
    <x v="252"/>
  </r>
  <r>
    <x v="2281"/>
    <x v="1921"/>
    <s v="Color"/>
    <x v="3"/>
    <x v="0"/>
    <x v="0"/>
    <x v="7"/>
    <s v="Will Ferrell"/>
    <s v="Josh Gordon"/>
    <n v="8000"/>
    <x v="2061"/>
    <x v="45"/>
    <n v="0"/>
    <x v="2"/>
    <n v="191"/>
    <n v="93"/>
    <x v="2260"/>
    <x v="301"/>
  </r>
  <r>
    <x v="2282"/>
    <x v="1922"/>
    <s v="Color"/>
    <x v="3"/>
    <x v="0"/>
    <x v="0"/>
    <x v="7"/>
    <s v="Drew Fuller"/>
    <s v="Scott Marshall"/>
    <n v="906"/>
    <x v="2062"/>
    <x v="12"/>
    <n v="160"/>
    <x v="55"/>
    <n v="20"/>
    <n v="93"/>
    <x v="2261"/>
    <x v="39"/>
  </r>
  <r>
    <x v="2283"/>
    <x v="1923"/>
    <s v="Color"/>
    <x v="5"/>
    <x v="0"/>
    <x v="0"/>
    <x v="5"/>
    <s v="Josh Hutcherson"/>
    <s v="Gabor Csupo"/>
    <n v="14000"/>
    <x v="2063"/>
    <x v="263"/>
    <n v="6000"/>
    <x v="23"/>
    <n v="181"/>
    <n v="96"/>
    <x v="2262"/>
    <x v="29"/>
  </r>
  <r>
    <x v="2284"/>
    <x v="1924"/>
    <s v="Color"/>
    <x v="0"/>
    <x v="0"/>
    <x v="0"/>
    <x v="6"/>
    <s v="Jerry Ferrara"/>
    <s v="Michael Corrente"/>
    <n v="480"/>
    <x v="2064"/>
    <x v="176"/>
    <n v="226"/>
    <x v="34"/>
    <n v="41"/>
    <n v="99"/>
    <x v="2263"/>
    <x v="11"/>
  </r>
  <r>
    <x v="2285"/>
    <x v="1925"/>
    <s v="Color"/>
    <x v="3"/>
    <x v="32"/>
    <x v="5"/>
    <x v="5"/>
    <s v="Yasmine Al Massri"/>
    <s v="Nadine Labaki"/>
    <n v="227"/>
    <x v="2065"/>
    <x v="0"/>
    <n v="0"/>
    <x v="23"/>
    <n v="109"/>
    <n v="95"/>
    <x v="2264"/>
    <x v="109"/>
  </r>
  <r>
    <x v="2286"/>
    <x v="1926"/>
    <s v="Color"/>
    <x v="3"/>
    <x v="0"/>
    <x v="0"/>
    <x v="12"/>
    <s v="Robin Williams"/>
    <s v="James David Pasternak"/>
    <n v="49000"/>
    <x v="2066"/>
    <x v="0"/>
    <n v="87"/>
    <x v="24"/>
    <n v="17"/>
    <n v="85"/>
    <x v="2265"/>
    <x v="36"/>
  </r>
  <r>
    <x v="2287"/>
    <x v="1927"/>
    <s v="Color"/>
    <x v="3"/>
    <x v="0"/>
    <x v="0"/>
    <x v="6"/>
    <s v="Robert Downey Jr."/>
    <s v="Jon Poll"/>
    <n v="21000"/>
    <x v="2067"/>
    <x v="208"/>
    <n v="0"/>
    <x v="11"/>
    <n v="146"/>
    <n v="97"/>
    <x v="2266"/>
    <x v="38"/>
  </r>
  <r>
    <x v="2288"/>
    <x v="1928"/>
    <s v="Color"/>
    <x v="6"/>
    <x v="0"/>
    <x v="0"/>
    <x v="6"/>
    <s v="Philip Seymour Hoffman"/>
    <s v="Mike Nichols"/>
    <n v="22000"/>
    <x v="2068"/>
    <x v="0"/>
    <n v="0"/>
    <x v="10"/>
    <n v="269"/>
    <n v="102"/>
    <x v="2267"/>
    <x v="163"/>
  </r>
  <r>
    <x v="2289"/>
    <x v="1929"/>
    <s v="Color"/>
    <x v="7"/>
    <x v="0"/>
    <x v="0"/>
    <x v="7"/>
    <s v="Callum Rennie"/>
    <s v="Les Mayfield"/>
    <n v="716"/>
    <x v="2069"/>
    <x v="4"/>
    <n v="233"/>
    <x v="35"/>
    <n v="53"/>
    <n v="91"/>
    <x v="2268"/>
    <x v="33"/>
  </r>
  <r>
    <x v="2290"/>
    <x v="1930"/>
    <s v="Black and White"/>
    <x v="6"/>
    <x v="0"/>
    <x v="3"/>
    <x v="6"/>
    <s v="Sam Riley"/>
    <s v="Anton Corbijn"/>
    <n v="845"/>
    <x v="2070"/>
    <x v="342"/>
    <n v="13000"/>
    <x v="3"/>
    <n v="183"/>
    <n v="122"/>
    <x v="2269"/>
    <x v="89"/>
  </r>
  <r>
    <x v="2291"/>
    <x v="1931"/>
    <s v="Color"/>
    <x v="3"/>
    <x v="0"/>
    <x v="0"/>
    <x v="5"/>
    <s v="Lochlyn Munro"/>
    <s v="Fred Savage"/>
    <n v="555"/>
    <x v="609"/>
    <x v="0"/>
    <n v="256"/>
    <x v="69"/>
    <n v="52"/>
    <n v="89"/>
    <x v="2270"/>
    <x v="1"/>
  </r>
  <r>
    <x v="2292"/>
    <x v="1932"/>
    <s v="Color"/>
    <x v="3"/>
    <x v="0"/>
    <x v="0"/>
    <x v="6"/>
    <s v="Peter Dinklage"/>
    <s v="Frank Oz"/>
    <n v="22000"/>
    <x v="2071"/>
    <x v="0"/>
    <n v="0"/>
    <x v="28"/>
    <n v="168"/>
    <n v="87"/>
    <x v="2271"/>
    <x v="35"/>
  </r>
  <r>
    <x v="2293"/>
    <x v="1933"/>
    <s v="Color"/>
    <x v="7"/>
    <x v="0"/>
    <x v="0"/>
    <x v="6"/>
    <s v="Aisha Tyler"/>
    <s v="James Wan"/>
    <n v="856"/>
    <x v="2072"/>
    <x v="0"/>
    <n v="0"/>
    <x v="13"/>
    <n v="166"/>
    <n v="111"/>
    <x v="2272"/>
    <x v="33"/>
  </r>
  <r>
    <x v="2294"/>
    <x v="1934"/>
    <s v="Color"/>
    <x v="8"/>
    <x v="0"/>
    <x v="0"/>
    <x v="6"/>
    <s v="Megan Park"/>
    <s v="George A. Romero"/>
    <n v="569"/>
    <x v="2073"/>
    <x v="0"/>
    <n v="0"/>
    <x v="32"/>
    <n v="280"/>
    <n v="95"/>
    <x v="2273"/>
    <x v="6"/>
  </r>
  <r>
    <x v="2295"/>
    <x v="1935"/>
    <s v="Color"/>
    <x v="1"/>
    <x v="0"/>
    <x v="0"/>
    <x v="7"/>
    <s v="Sarah Roemer"/>
    <s v="D.J. Caruso"/>
    <n v="884"/>
    <x v="739"/>
    <x v="181"/>
    <n v="0"/>
    <x v="9"/>
    <n v="253"/>
    <n v="105"/>
    <x v="2274"/>
    <x v="33"/>
  </r>
  <r>
    <x v="2296"/>
    <x v="1936"/>
    <s v="Color"/>
    <x v="7"/>
    <x v="0"/>
    <x v="27"/>
    <x v="7"/>
    <s v="Robert Forster"/>
    <s v="Hyung-rae Shim"/>
    <n v="889"/>
    <x v="2074"/>
    <x v="193"/>
    <n v="0"/>
    <x v="50"/>
    <n v="93"/>
    <n v="107"/>
    <x v="2275"/>
    <x v="64"/>
  </r>
  <r>
    <x v="2297"/>
    <x v="1937"/>
    <s v="Color"/>
    <x v="0"/>
    <x v="0"/>
    <x v="0"/>
    <x v="6"/>
    <s v="Viggo Mortensen"/>
    <s v="David Cronenberg"/>
    <n v="10000"/>
    <x v="2075"/>
    <x v="0"/>
    <n v="0"/>
    <x v="3"/>
    <n v="356"/>
    <n v="96"/>
    <x v="2276"/>
    <x v="43"/>
  </r>
  <r>
    <x v="2298"/>
    <x v="1938"/>
    <s v="Color"/>
    <x v="7"/>
    <x v="9"/>
    <x v="16"/>
    <x v="6"/>
    <s v="Wagner Moura"/>
    <s v="JosÃ© Padilha"/>
    <n v="585"/>
    <x v="2076"/>
    <x v="343"/>
    <n v="11000"/>
    <x v="7"/>
    <n v="142"/>
    <n v="115"/>
    <x v="2277"/>
    <x v="16"/>
  </r>
  <r>
    <x v="2299"/>
    <x v="1910"/>
    <s v="Color"/>
    <x v="6"/>
    <x v="0"/>
    <x v="3"/>
    <x v="7"/>
    <s v="Eddie Redmayne"/>
    <s v="Shekhar Kapur"/>
    <n v="13000"/>
    <x v="2077"/>
    <x v="219"/>
    <n v="0"/>
    <x v="9"/>
    <n v="202"/>
    <n v="114"/>
    <x v="2278"/>
    <x v="60"/>
  </r>
  <r>
    <x v="2300"/>
    <x v="1939"/>
    <s v="Color"/>
    <x v="4"/>
    <x v="0"/>
    <x v="0"/>
    <x v="5"/>
    <s v="Jeff Bennett"/>
    <s v="Kevin Lima"/>
    <n v="283"/>
    <x v="2078"/>
    <x v="126"/>
    <n v="0"/>
    <x v="10"/>
    <n v="222"/>
    <n v="107"/>
    <x v="2279"/>
    <x v="169"/>
  </r>
  <r>
    <x v="2301"/>
    <x v="1940"/>
    <s v="Color"/>
    <x v="5"/>
    <x v="0"/>
    <x v="0"/>
    <x v="7"/>
    <s v="David Carradine"/>
    <s v="Jason Friedberg"/>
    <n v="926"/>
    <x v="2079"/>
    <x v="22"/>
    <n v="0"/>
    <x v="61"/>
    <n v="112"/>
    <n v="93"/>
    <x v="2280"/>
    <x v="33"/>
  </r>
  <r>
    <x v="2302"/>
    <x v="1941"/>
    <s v="Color"/>
    <x v="3"/>
    <x v="0"/>
    <x v="0"/>
    <x v="5"/>
    <s v="Jimmy Bennett"/>
    <s v="Tom Shadyac"/>
    <n v="87000"/>
    <x v="2080"/>
    <x v="154"/>
    <n v="2000"/>
    <x v="39"/>
    <n v="186"/>
    <n v="96"/>
    <x v="2281"/>
    <x v="157"/>
  </r>
  <r>
    <x v="2303"/>
    <x v="1942"/>
    <s v="Color"/>
    <x v="7"/>
    <x v="0"/>
    <x v="0"/>
    <x v="5"/>
    <s v="Chris Evans"/>
    <s v="Tim Story"/>
    <n v="11000"/>
    <x v="2081"/>
    <x v="281"/>
    <n v="0"/>
    <x v="49"/>
    <n v="262"/>
    <n v="92"/>
    <x v="2282"/>
    <x v="244"/>
  </r>
  <r>
    <x v="2304"/>
    <x v="1943"/>
    <s v="Color"/>
    <x v="3"/>
    <x v="0"/>
    <x v="0"/>
    <x v="0"/>
    <s v="Monique Gabriela Curnen"/>
    <s v="Justin Lin"/>
    <n v="239"/>
    <x v="2082"/>
    <x v="282"/>
    <n v="155"/>
    <x v="24"/>
    <n v="35"/>
    <n v="84"/>
    <x v="2283"/>
    <x v="47"/>
  </r>
  <r>
    <x v="2305"/>
    <x v="1944"/>
    <s v="Color"/>
    <x v="6"/>
    <x v="0"/>
    <x v="1"/>
    <x v="7"/>
    <s v="Hunter Parrish"/>
    <s v="Richard LaGravenese"/>
    <n v="2000"/>
    <x v="2083"/>
    <x v="222"/>
    <n v="10000"/>
    <x v="8"/>
    <n v="84"/>
    <n v="123"/>
    <x v="2284"/>
    <x v="78"/>
  </r>
  <r>
    <x v="2306"/>
    <x v="1945"/>
    <s v="Color"/>
    <x v="0"/>
    <x v="0"/>
    <x v="0"/>
    <x v="6"/>
    <s v="Naomi Watts"/>
    <s v="Michael Haneke"/>
    <n v="6000"/>
    <x v="2084"/>
    <x v="0"/>
    <n v="0"/>
    <x v="31"/>
    <n v="250"/>
    <n v="111"/>
    <x v="2285"/>
    <x v="24"/>
  </r>
  <r>
    <x v="2307"/>
    <x v="1946"/>
    <s v="Color"/>
    <x v="3"/>
    <x v="0"/>
    <x v="0"/>
    <x v="6"/>
    <s v="Hector Elizondo"/>
    <s v="Garry Marshall"/>
    <n v="995"/>
    <x v="2085"/>
    <x v="0"/>
    <n v="681"/>
    <x v="30"/>
    <n v="88"/>
    <n v="113"/>
    <x v="2286"/>
    <x v="33"/>
  </r>
  <r>
    <x v="2308"/>
    <x v="1947"/>
    <s v="Color"/>
    <x v="7"/>
    <x v="0"/>
    <x v="0"/>
    <x v="7"/>
    <s v="Nicolas Cage"/>
    <s v="Mark Steven Johnson"/>
    <n v="12000"/>
    <x v="2086"/>
    <x v="224"/>
    <n v="0"/>
    <x v="33"/>
    <n v="276"/>
    <n v="123"/>
    <x v="2287"/>
    <x v="183"/>
  </r>
  <r>
    <x v="2309"/>
    <x v="1948"/>
    <s v="Color"/>
    <x v="3"/>
    <x v="0"/>
    <x v="0"/>
    <x v="6"/>
    <s v="Dane Cook"/>
    <s v="Mark Helfrich"/>
    <n v="1000"/>
    <x v="2087"/>
    <x v="12"/>
    <n v="0"/>
    <x v="49"/>
    <n v="127"/>
    <n v="101"/>
    <x v="2288"/>
    <x v="43"/>
  </r>
  <r>
    <x v="2310"/>
    <x v="1949"/>
    <s v="Color"/>
    <x v="6"/>
    <x v="0"/>
    <x v="0"/>
    <x v="7"/>
    <s v="Emma Bell"/>
    <s v="Davis Guggenheim"/>
    <n v="702"/>
    <x v="2088"/>
    <x v="60"/>
    <n v="313"/>
    <x v="24"/>
    <n v="65"/>
    <n v="95"/>
    <x v="2289"/>
    <x v="35"/>
  </r>
  <r>
    <x v="2311"/>
    <x v="1950"/>
    <s v="Color"/>
    <x v="7"/>
    <x v="0"/>
    <x v="0"/>
    <x v="6"/>
    <s v="Quentin Tarantino"/>
    <s v="Robert Rodriguez"/>
    <n v="16000"/>
    <x v="2089"/>
    <x v="0"/>
    <n v="0"/>
    <x v="16"/>
    <n v="250"/>
    <n v="189"/>
    <x v="2290"/>
    <x v="150"/>
  </r>
  <r>
    <x v="2312"/>
    <x v="1951"/>
    <s v="Color"/>
    <x v="3"/>
    <x v="0"/>
    <x v="0"/>
    <x v="5"/>
    <s v="Jerry Stiller"/>
    <s v="Adam Shankman"/>
    <n v="719"/>
    <x v="2090"/>
    <x v="279"/>
    <n v="0"/>
    <x v="12"/>
    <n v="219"/>
    <n v="117"/>
    <x v="2291"/>
    <x v="163"/>
  </r>
  <r>
    <x v="2313"/>
    <x v="1952"/>
    <s v="Color"/>
    <x v="0"/>
    <x v="0"/>
    <x v="3"/>
    <x v="6"/>
    <s v="Li Gong"/>
    <s v="Peter Webber"/>
    <n v="879"/>
    <x v="2091"/>
    <x v="80"/>
    <n v="3000"/>
    <x v="24"/>
    <n v="209"/>
    <n v="131"/>
    <x v="2292"/>
    <x v="124"/>
  </r>
  <r>
    <x v="2314"/>
    <x v="1953"/>
    <s v="Color"/>
    <x v="5"/>
    <x v="0"/>
    <x v="3"/>
    <x v="7"/>
    <s v="Robert Pattinson"/>
    <s v="David Yates"/>
    <n v="21000"/>
    <x v="2092"/>
    <x v="344"/>
    <n v="0"/>
    <x v="8"/>
    <n v="329"/>
    <n v="138"/>
    <x v="2293"/>
    <x v="252"/>
  </r>
  <r>
    <x v="2315"/>
    <x v="1954"/>
    <s v="Color"/>
    <x v="7"/>
    <x v="0"/>
    <x v="5"/>
    <x v="6"/>
    <s v="Henry Ian Cusick"/>
    <s v="Xavier Gens"/>
    <n v="866"/>
    <x v="2093"/>
    <x v="147"/>
    <n v="0"/>
    <x v="2"/>
    <n v="193"/>
    <n v="94"/>
    <x v="2294"/>
    <x v="61"/>
  </r>
  <r>
    <x v="2316"/>
    <x v="1955"/>
    <s v="Color"/>
    <x v="8"/>
    <x v="0"/>
    <x v="0"/>
    <x v="6"/>
    <s v="Jay Hernandez"/>
    <s v="Eli Roth"/>
    <n v="1000"/>
    <x v="2094"/>
    <x v="0"/>
    <n v="0"/>
    <x v="39"/>
    <n v="252"/>
    <n v="94"/>
    <x v="2295"/>
    <x v="39"/>
  </r>
  <r>
    <x v="2317"/>
    <x v="1938"/>
    <s v="Color"/>
    <x v="7"/>
    <x v="0"/>
    <x v="3"/>
    <x v="6"/>
    <s v="Bill Bailey"/>
    <s v="Edgar Wright"/>
    <n v="175"/>
    <x v="291"/>
    <x v="188"/>
    <n v="17000"/>
    <x v="20"/>
    <n v="285"/>
    <n v="121"/>
    <x v="2296"/>
    <x v="11"/>
  </r>
  <r>
    <x v="2318"/>
    <x v="1956"/>
    <s v="Color"/>
    <x v="1"/>
    <x v="0"/>
    <x v="0"/>
    <x v="7"/>
    <s v="Will Smith"/>
    <s v="Francis Lawrence"/>
    <n v="10000"/>
    <x v="2095"/>
    <x v="345"/>
    <n v="11000"/>
    <x v="23"/>
    <n v="323"/>
    <n v="104"/>
    <x v="2297"/>
    <x v="252"/>
  </r>
  <r>
    <x v="2319"/>
    <x v="1957"/>
    <s v="Black and White"/>
    <x v="6"/>
    <x v="0"/>
    <x v="0"/>
    <x v="6"/>
    <s v="Christian Bale"/>
    <s v="Todd Haynes"/>
    <n v="23000"/>
    <x v="2096"/>
    <x v="230"/>
    <n v="0"/>
    <x v="11"/>
    <n v="231"/>
    <n v="135"/>
    <x v="2298"/>
    <x v="33"/>
  </r>
  <r>
    <x v="2320"/>
    <x v="1958"/>
    <s v="Color"/>
    <x v="3"/>
    <x v="0"/>
    <x v="0"/>
    <x v="7"/>
    <s v="Kristen Stewart"/>
    <s v="Jon Kasdan"/>
    <n v="17000"/>
    <x v="2097"/>
    <x v="104"/>
    <n v="1000"/>
    <x v="31"/>
    <n v="81"/>
    <n v="97"/>
    <x v="2299"/>
    <x v="39"/>
  </r>
  <r>
    <x v="2321"/>
    <x v="1959"/>
    <s v="Color"/>
    <x v="7"/>
    <x v="0"/>
    <x v="1"/>
    <x v="7"/>
    <s v="Jason Statham"/>
    <s v="Uwe Boll"/>
    <n v="26000"/>
    <x v="2098"/>
    <x v="322"/>
    <n v="0"/>
    <x v="53"/>
    <n v="140"/>
    <n v="156"/>
    <x v="2300"/>
    <x v="121"/>
  </r>
  <r>
    <x v="2322"/>
    <x v="1915"/>
    <s v="Black and White"/>
    <x v="10"/>
    <x v="0"/>
    <x v="3"/>
    <x v="5"/>
    <s v="John F. Kennedy"/>
    <s v="David Sington"/>
    <n v="168"/>
    <x v="2099"/>
    <x v="346"/>
    <n v="0"/>
    <x v="7"/>
    <n v="107"/>
    <n v="100"/>
    <x v="2301"/>
    <x v="6"/>
  </r>
  <r>
    <x v="2323"/>
    <x v="1960"/>
    <s v="Color"/>
    <x v="5"/>
    <x v="0"/>
    <x v="0"/>
    <x v="6"/>
    <s v="Kristen Stewart"/>
    <s v="Sean Penn"/>
    <n v="17000"/>
    <x v="2100"/>
    <x v="0"/>
    <n v="76000"/>
    <x v="6"/>
    <n v="274"/>
    <n v="148"/>
    <x v="2302"/>
    <x v="24"/>
  </r>
  <r>
    <x v="2324"/>
    <x v="1961"/>
    <s v="Color"/>
    <x v="3"/>
    <x v="0"/>
    <x v="0"/>
    <x v="7"/>
    <s v="J.K. Simmons"/>
    <s v="Jason Reitman"/>
    <n v="24000"/>
    <x v="2101"/>
    <x v="328"/>
    <n v="10000"/>
    <x v="8"/>
    <n v="387"/>
    <n v="96"/>
    <x v="2303"/>
    <x v="91"/>
  </r>
  <r>
    <x v="2325"/>
    <x v="1939"/>
    <s v="Color"/>
    <x v="3"/>
    <x v="0"/>
    <x v="0"/>
    <x v="6"/>
    <s v="Tori Spelling"/>
    <s v="C. Jay Cox"/>
    <n v="396"/>
    <x v="2102"/>
    <x v="46"/>
    <n v="60"/>
    <x v="32"/>
    <n v="9"/>
    <n v="100"/>
    <x v="2304"/>
    <x v="47"/>
  </r>
  <r>
    <x v="2326"/>
    <x v="1962"/>
    <s v="Color"/>
    <x v="3"/>
    <x v="0"/>
    <x v="0"/>
    <x v="6"/>
    <s v="Harold Ramis"/>
    <s v="Judd Apatow"/>
    <n v="11000"/>
    <x v="2103"/>
    <x v="0"/>
    <n v="0"/>
    <x v="11"/>
    <n v="251"/>
    <n v="133"/>
    <x v="2305"/>
    <x v="88"/>
  </r>
  <r>
    <x v="2327"/>
    <x v="1963"/>
    <s v="Color"/>
    <x v="3"/>
    <x v="0"/>
    <x v="0"/>
    <x v="7"/>
    <s v="Ryan Gosling"/>
    <s v="Craig Gillespie"/>
    <n v="33000"/>
    <x v="2104"/>
    <x v="21"/>
    <n v="19000"/>
    <x v="28"/>
    <n v="226"/>
    <n v="106"/>
    <x v="2306"/>
    <x v="38"/>
  </r>
  <r>
    <x v="2328"/>
    <x v="1964"/>
    <s v="Color"/>
    <x v="3"/>
    <x v="0"/>
    <x v="0"/>
    <x v="7"/>
    <s v="Robin Williams"/>
    <s v="Ken Kwapis"/>
    <n v="49000"/>
    <x v="2105"/>
    <x v="53"/>
    <n v="913"/>
    <x v="46"/>
    <n v="120"/>
    <n v="91"/>
    <x v="2307"/>
    <x v="64"/>
  </r>
  <r>
    <x v="2329"/>
    <x v="1965"/>
    <s v="Color"/>
    <x v="1"/>
    <x v="0"/>
    <x v="0"/>
    <x v="6"/>
    <s v="Meryl Streep"/>
    <s v="Robert Redford"/>
    <n v="11000"/>
    <x v="2106"/>
    <x v="0"/>
    <n v="0"/>
    <x v="24"/>
    <n v="227"/>
    <n v="92"/>
    <x v="2308"/>
    <x v="64"/>
  </r>
  <r>
    <x v="2330"/>
    <x v="1966"/>
    <s v="Color"/>
    <x v="7"/>
    <x v="0"/>
    <x v="0"/>
    <x v="7"/>
    <s v="Bruce Willis"/>
    <s v="Len Wiseman"/>
    <n v="13000"/>
    <x v="2107"/>
    <x v="247"/>
    <n v="0"/>
    <x v="23"/>
    <n v="354"/>
    <n v="129"/>
    <x v="2309"/>
    <x v="183"/>
  </r>
  <r>
    <x v="2331"/>
    <x v="1967"/>
    <s v="Color"/>
    <x v="1"/>
    <x v="0"/>
    <x v="0"/>
    <x v="6"/>
    <s v="Marcela Mar"/>
    <s v="Mike Newell"/>
    <n v="267"/>
    <x v="2108"/>
    <x v="157"/>
    <n v="0"/>
    <x v="34"/>
    <n v="115"/>
    <n v="139"/>
    <x v="2310"/>
    <x v="136"/>
  </r>
  <r>
    <x v="2332"/>
    <x v="1968"/>
    <s v="Color"/>
    <x v="1"/>
    <x v="0"/>
    <x v="0"/>
    <x v="7"/>
    <s v="Robert Downey Jr."/>
    <s v="Curtis Hanson"/>
    <n v="21000"/>
    <x v="2109"/>
    <x v="161"/>
    <n v="672"/>
    <x v="30"/>
    <n v="106"/>
    <n v="124"/>
    <x v="2311"/>
    <x v="60"/>
  </r>
  <r>
    <x v="2333"/>
    <x v="1969"/>
    <s v="Color"/>
    <x v="0"/>
    <x v="0"/>
    <x v="0"/>
    <x v="7"/>
    <s v="David Richmond-Peck"/>
    <s v="Ira Sachs"/>
    <n v="60"/>
    <x v="2110"/>
    <x v="295"/>
    <n v="314"/>
    <x v="2"/>
    <n v="121"/>
    <n v="91"/>
    <x v="2312"/>
    <x v="38"/>
  </r>
  <r>
    <x v="2334"/>
    <x v="1970"/>
    <s v="Color"/>
    <x v="3"/>
    <x v="0"/>
    <x v="0"/>
    <x v="5"/>
    <s v="Oliver Platt"/>
    <s v="Menno Meyjes"/>
    <n v="1000"/>
    <x v="2111"/>
    <x v="28"/>
    <n v="0"/>
    <x v="13"/>
    <n v="118"/>
    <n v="106"/>
    <x v="2313"/>
    <x v="72"/>
  </r>
  <r>
    <x v="2335"/>
    <x v="1971"/>
    <s v="Color"/>
    <x v="0"/>
    <x v="0"/>
    <x v="0"/>
    <x v="6"/>
    <s v="Tom Wilkinson"/>
    <s v="Tony Gilroy"/>
    <n v="1000"/>
    <x v="2112"/>
    <x v="347"/>
    <n v="0"/>
    <x v="17"/>
    <n v="299"/>
    <n v="119"/>
    <x v="2314"/>
    <x v="43"/>
  </r>
  <r>
    <x v="2336"/>
    <x v="1972"/>
    <s v="Color"/>
    <x v="3"/>
    <x v="4"/>
    <x v="5"/>
    <x v="7"/>
    <s v="Romain Duris"/>
    <s v="Laurent Tirard"/>
    <n v="809"/>
    <x v="105"/>
    <x v="113"/>
    <n v="815"/>
    <x v="17"/>
    <n v="78"/>
    <n v="120"/>
    <x v="2315"/>
    <x v="81"/>
  </r>
  <r>
    <x v="2337"/>
    <x v="1973"/>
    <s v="Color"/>
    <x v="5"/>
    <x v="33"/>
    <x v="32"/>
    <x v="6"/>
    <s v="Tadanobu Asano"/>
    <s v="Sergey Bodrov"/>
    <n v="627"/>
    <x v="2113"/>
    <x v="21"/>
    <n v="0"/>
    <x v="17"/>
    <n v="160"/>
    <n v="126"/>
    <x v="2316"/>
    <x v="33"/>
  </r>
  <r>
    <x v="2338"/>
    <x v="1974"/>
    <s v="Color"/>
    <x v="3"/>
    <x v="0"/>
    <x v="3"/>
    <x v="5"/>
    <s v="Lily Atkinson"/>
    <s v="Steve Bendelack"/>
    <n v="328"/>
    <x v="2114"/>
    <x v="296"/>
    <n v="0"/>
    <x v="2"/>
    <n v="151"/>
    <n v="90"/>
    <x v="2317"/>
    <x v="43"/>
  </r>
  <r>
    <x v="2339"/>
    <x v="1975"/>
    <s v="Color"/>
    <x v="1"/>
    <x v="0"/>
    <x v="12"/>
    <x v="7"/>
    <s v="Natalie Portman"/>
    <s v="Kar-Wai Wong"/>
    <n v="20000"/>
    <x v="2115"/>
    <x v="0"/>
    <n v="0"/>
    <x v="12"/>
    <n v="192"/>
    <n v="95"/>
    <x v="2318"/>
    <x v="39"/>
  </r>
  <r>
    <x v="2340"/>
    <x v="1976"/>
    <s v="Color"/>
    <x v="3"/>
    <x v="0"/>
    <x v="0"/>
    <x v="6"/>
    <s v="Ted Raimi"/>
    <s v="Bruce Campbell"/>
    <n v="634"/>
    <x v="1025"/>
    <x v="0"/>
    <n v="0"/>
    <x v="2"/>
    <n v="100"/>
    <n v="84"/>
    <x v="2319"/>
    <x v="5"/>
  </r>
  <r>
    <x v="2341"/>
    <x v="1977"/>
    <s v="Color"/>
    <x v="3"/>
    <x v="0"/>
    <x v="0"/>
    <x v="5"/>
    <s v="Kay Panabaker"/>
    <s v="Andrew Fleming"/>
    <n v="720"/>
    <x v="2116"/>
    <x v="193"/>
    <n v="590"/>
    <x v="30"/>
    <n v="93"/>
    <n v="99"/>
    <x v="2320"/>
    <x v="33"/>
  </r>
  <r>
    <x v="2342"/>
    <x v="1938"/>
    <s v="Color"/>
    <x v="0"/>
    <x v="0"/>
    <x v="0"/>
    <x v="6"/>
    <s v="Kelly Macdonald"/>
    <s v="Ethan Coen"/>
    <n v="2000"/>
    <x v="2117"/>
    <x v="188"/>
    <n v="21000"/>
    <x v="7"/>
    <n v="488"/>
    <n v="122"/>
    <x v="2321"/>
    <x v="43"/>
  </r>
  <r>
    <x v="2343"/>
    <x v="1978"/>
    <s v="Color"/>
    <x v="10"/>
    <x v="0"/>
    <x v="0"/>
    <x v="12"/>
    <s v="Campbell Scott"/>
    <s v="Charles Ferguson"/>
    <n v="393"/>
    <x v="500"/>
    <x v="146"/>
    <n v="0"/>
    <x v="1"/>
    <n v="79"/>
    <n v="102"/>
    <x v="2322"/>
    <x v="6"/>
  </r>
  <r>
    <x v="2344"/>
    <x v="1979"/>
    <s v="Color"/>
    <x v="3"/>
    <x v="0"/>
    <x v="0"/>
    <x v="5"/>
    <s v="ZoÃ« Kravitz"/>
    <s v="Scott Hicks"/>
    <n v="943"/>
    <x v="2118"/>
    <x v="117"/>
    <n v="0"/>
    <x v="2"/>
    <n v="171"/>
    <n v="104"/>
    <x v="2323"/>
    <x v="74"/>
  </r>
  <r>
    <x v="2345"/>
    <x v="1980"/>
    <s v="Color"/>
    <x v="0"/>
    <x v="0"/>
    <x v="0"/>
    <x v="7"/>
    <s v="Al Pacino"/>
    <s v="Steven Soderbergh"/>
    <n v="14000"/>
    <x v="2119"/>
    <x v="0"/>
    <n v="0"/>
    <x v="9"/>
    <n v="238"/>
    <n v="122"/>
    <x v="2324"/>
    <x v="169"/>
  </r>
  <r>
    <x v="2346"/>
    <x v="1981"/>
    <s v="Color"/>
    <x v="1"/>
    <x v="0"/>
    <x v="29"/>
    <x v="6"/>
    <s v="Glen Hansard"/>
    <s v="John Carney"/>
    <n v="200"/>
    <x v="2120"/>
    <x v="48"/>
    <n v="26000"/>
    <x v="20"/>
    <n v="232"/>
    <n v="85"/>
    <x v="2325"/>
    <x v="171"/>
  </r>
  <r>
    <x v="2347"/>
    <x v="1982"/>
    <s v="Color"/>
    <x v="1"/>
    <x v="0"/>
    <x v="0"/>
    <x v="7"/>
    <s v="Gerard Butler"/>
    <s v="Richard LaGravenese"/>
    <n v="18000"/>
    <x v="2121"/>
    <x v="222"/>
    <n v="20000"/>
    <x v="10"/>
    <n v="131"/>
    <n v="126"/>
    <x v="2326"/>
    <x v="88"/>
  </r>
  <r>
    <x v="2348"/>
    <x v="1983"/>
    <s v="Color"/>
    <x v="8"/>
    <x v="0"/>
    <x v="0"/>
    <x v="6"/>
    <s v="Micah Sloat"/>
    <s v="Oren Peli"/>
    <n v="189"/>
    <x v="2122"/>
    <x v="287"/>
    <n v="12000"/>
    <x v="2"/>
    <n v="409"/>
    <n v="84"/>
    <x v="2327"/>
    <x v="285"/>
  </r>
  <r>
    <x v="2349"/>
    <x v="1984"/>
    <s v="Color"/>
    <x v="4"/>
    <x v="4"/>
    <x v="5"/>
    <x v="7"/>
    <s v="Catherine Deneuve"/>
    <s v="Vincent Paronnaud"/>
    <n v="963"/>
    <x v="2123"/>
    <x v="4"/>
    <n v="14000"/>
    <x v="19"/>
    <n v="242"/>
    <n v="89"/>
    <x v="2328"/>
    <x v="302"/>
  </r>
  <r>
    <x v="2350"/>
    <x v="1946"/>
    <s v="Color"/>
    <x v="7"/>
    <x v="0"/>
    <x v="0"/>
    <x v="7"/>
    <s v="Johnny Depp"/>
    <s v="Gore Verbinski"/>
    <n v="40000"/>
    <x v="2124"/>
    <x v="276"/>
    <n v="0"/>
    <x v="10"/>
    <n v="302"/>
    <n v="169"/>
    <x v="2329"/>
    <x v="303"/>
  </r>
  <r>
    <x v="2351"/>
    <x v="1934"/>
    <s v="Color"/>
    <x v="1"/>
    <x v="0"/>
    <x v="0"/>
    <x v="7"/>
    <s v="Nia Long"/>
    <s v="Mennan Yapo"/>
    <n v="826"/>
    <x v="1108"/>
    <x v="115"/>
    <n v="0"/>
    <x v="30"/>
    <n v="184"/>
    <n v="96"/>
    <x v="2330"/>
    <x v="33"/>
  </r>
  <r>
    <x v="2352"/>
    <x v="1985"/>
    <s v="Color"/>
    <x v="4"/>
    <x v="0"/>
    <x v="0"/>
    <x v="4"/>
    <s v="Janeane Garofalo"/>
    <s v="Brad Bird"/>
    <n v="1000"/>
    <x v="2125"/>
    <x v="240"/>
    <n v="10000"/>
    <x v="19"/>
    <n v="318"/>
    <n v="111"/>
    <x v="2331"/>
    <x v="252"/>
  </r>
  <r>
    <x v="2353"/>
    <x v="1934"/>
    <s v="Color"/>
    <x v="0"/>
    <x v="0"/>
    <x v="0"/>
    <x v="6"/>
    <s v="Mike Figueroa"/>
    <s v="Brian De Palma"/>
    <n v="343"/>
    <x v="2099"/>
    <x v="0"/>
    <n v="559"/>
    <x v="24"/>
    <n v="133"/>
    <n v="90"/>
    <x v="2332"/>
    <x v="18"/>
  </r>
  <r>
    <x v="2354"/>
    <x v="1986"/>
    <s v="Color"/>
    <x v="1"/>
    <x v="0"/>
    <x v="0"/>
    <x v="6"/>
    <s v="Adam Sandler"/>
    <s v="Mike Binder"/>
    <n v="11000"/>
    <x v="2126"/>
    <x v="234"/>
    <n v="0"/>
    <x v="8"/>
    <n v="154"/>
    <n v="124"/>
    <x v="2333"/>
    <x v="33"/>
  </r>
  <r>
    <x v="2355"/>
    <x v="1987"/>
    <s v="Color"/>
    <x v="1"/>
    <x v="0"/>
    <x v="0"/>
    <x v="6"/>
    <s v="J.K. Simmons"/>
    <s v="Gavin Hood"/>
    <n v="24000"/>
    <x v="2127"/>
    <x v="332"/>
    <n v="0"/>
    <x v="13"/>
    <n v="131"/>
    <n v="122"/>
    <x v="2334"/>
    <x v="83"/>
  </r>
  <r>
    <x v="2356"/>
    <x v="1988"/>
    <s v="Color"/>
    <x v="3"/>
    <x v="0"/>
    <x v="0"/>
    <x v="6"/>
    <s v="Wendi McLendon-Covey"/>
    <s v="Robert Ben Garant"/>
    <n v="655"/>
    <x v="1966"/>
    <x v="264"/>
    <n v="441"/>
    <x v="30"/>
    <n v="89"/>
    <n v="84"/>
    <x v="2335"/>
    <x v="39"/>
  </r>
  <r>
    <x v="2357"/>
    <x v="1980"/>
    <s v="Color"/>
    <x v="7"/>
    <x v="0"/>
    <x v="5"/>
    <x v="6"/>
    <s v="Milla Jovovich"/>
    <s v="Russell Mulcahy"/>
    <n v="14000"/>
    <x v="2128"/>
    <x v="91"/>
    <n v="0"/>
    <x v="2"/>
    <n v="216"/>
    <n v="94"/>
    <x v="2336"/>
    <x v="136"/>
  </r>
  <r>
    <x v="2358"/>
    <x v="1977"/>
    <s v="Color"/>
    <x v="1"/>
    <x v="0"/>
    <x v="0"/>
    <x v="7"/>
    <s v="Harry Lennix"/>
    <s v="Rod Lurie"/>
    <n v="748"/>
    <x v="2129"/>
    <x v="76"/>
    <n v="689"/>
    <x v="13"/>
    <n v="104"/>
    <n v="112"/>
    <x v="2337"/>
    <x v="51"/>
  </r>
  <r>
    <x v="2359"/>
    <x v="1989"/>
    <s v="Color"/>
    <x v="7"/>
    <x v="0"/>
    <x v="0"/>
    <x v="7"/>
    <s v="Tzi Ma"/>
    <s v="Brett Ratner"/>
    <n v="268"/>
    <x v="2130"/>
    <x v="205"/>
    <n v="0"/>
    <x v="24"/>
    <n v="162"/>
    <n v="91"/>
    <x v="2338"/>
    <x v="188"/>
  </r>
  <r>
    <x v="2360"/>
    <x v="1990"/>
    <s v="Color"/>
    <x v="1"/>
    <x v="0"/>
    <x v="19"/>
    <x v="0"/>
    <s v="Eddie Redmayne"/>
    <s v="Tom Kalin"/>
    <n v="13000"/>
    <x v="2131"/>
    <x v="2"/>
    <n v="0"/>
    <x v="30"/>
    <n v="121"/>
    <n v="97"/>
    <x v="2339"/>
    <x v="304"/>
  </r>
  <r>
    <x v="2361"/>
    <x v="1925"/>
    <s v="Color"/>
    <x v="8"/>
    <x v="0"/>
    <x v="0"/>
    <x v="6"/>
    <s v="Costas Mandylor"/>
    <s v="Darren Lynn Bousman"/>
    <n v="723"/>
    <x v="2132"/>
    <x v="279"/>
    <n v="0"/>
    <x v="30"/>
    <n v="190"/>
    <n v="96"/>
    <x v="2340"/>
    <x v="39"/>
  </r>
  <r>
    <x v="2362"/>
    <x v="1991"/>
    <s v="Color"/>
    <x v="1"/>
    <x v="29"/>
    <x v="0"/>
    <x v="6"/>
    <s v="Jon Gries"/>
    <s v="Christopher Cain"/>
    <n v="482"/>
    <x v="285"/>
    <x v="109"/>
    <n v="411"/>
    <x v="42"/>
    <n v="43"/>
    <n v="111"/>
    <x v="2341"/>
    <x v="31"/>
  </r>
  <r>
    <x v="2363"/>
    <x v="1992"/>
    <s v="Color"/>
    <x v="7"/>
    <x v="0"/>
    <x v="0"/>
    <x v="6"/>
    <s v="Tate Donovan"/>
    <s v="Antoine Fuqua"/>
    <n v="650"/>
    <x v="2133"/>
    <x v="227"/>
    <n v="0"/>
    <x v="23"/>
    <n v="198"/>
    <n v="124"/>
    <x v="2342"/>
    <x v="301"/>
  </r>
  <r>
    <x v="2364"/>
    <x v="1993"/>
    <s v="Color"/>
    <x v="5"/>
    <x v="0"/>
    <x v="0"/>
    <x v="5"/>
    <s v="Justin Timberlake"/>
    <s v="Chris Miller"/>
    <n v="3000"/>
    <x v="2134"/>
    <x v="196"/>
    <n v="0"/>
    <x v="26"/>
    <n v="227"/>
    <n v="93"/>
    <x v="2343"/>
    <x v="176"/>
  </r>
  <r>
    <x v="2365"/>
    <x v="1946"/>
    <s v="Color"/>
    <x v="10"/>
    <x v="0"/>
    <x v="0"/>
    <x v="7"/>
    <s v="Michael Moore"/>
    <s v="Michael Moore"/>
    <n v="909"/>
    <x v="2135"/>
    <x v="116"/>
    <n v="0"/>
    <x v="19"/>
    <n v="263"/>
    <n v="123"/>
    <x v="2344"/>
    <x v="35"/>
  </r>
  <r>
    <x v="2366"/>
    <x v="1933"/>
    <s v="Color"/>
    <x v="7"/>
    <x v="0"/>
    <x v="0"/>
    <x v="7"/>
    <s v="J.K. Simmons"/>
    <s v="Sam Raimi"/>
    <n v="24000"/>
    <x v="2136"/>
    <x v="0"/>
    <n v="0"/>
    <x v="24"/>
    <n v="392"/>
    <n v="156"/>
    <x v="2345"/>
    <x v="305"/>
  </r>
  <r>
    <x v="2367"/>
    <x v="1994"/>
    <s v="Color"/>
    <x v="5"/>
    <x v="0"/>
    <x v="3"/>
    <x v="7"/>
    <s v="Henry Cavill"/>
    <s v="Matthew Vaughn"/>
    <n v="15000"/>
    <x v="2137"/>
    <x v="316"/>
    <n v="15000"/>
    <x v="3"/>
    <n v="228"/>
    <n v="127"/>
    <x v="2346"/>
    <x v="123"/>
  </r>
  <r>
    <x v="2368"/>
    <x v="1995"/>
    <s v="Color"/>
    <x v="1"/>
    <x v="0"/>
    <x v="0"/>
    <x v="7"/>
    <s v="Chris Brown"/>
    <s v="Sylvain White"/>
    <n v="997"/>
    <x v="1840"/>
    <x v="92"/>
    <n v="0"/>
    <x v="33"/>
    <n v="86"/>
    <n v="109"/>
    <x v="2347"/>
    <x v="58"/>
  </r>
  <r>
    <x v="2369"/>
    <x v="1957"/>
    <s v="Color"/>
    <x v="5"/>
    <x v="0"/>
    <x v="3"/>
    <x v="6"/>
    <s v="Chris Evans"/>
    <s v="Danny Boyle"/>
    <n v="11000"/>
    <x v="2138"/>
    <x v="0"/>
    <n v="15000"/>
    <x v="17"/>
    <n v="308"/>
    <n v="107"/>
    <x v="2348"/>
    <x v="56"/>
  </r>
  <r>
    <x v="2370"/>
    <x v="1996"/>
    <s v="Color"/>
    <x v="3"/>
    <x v="0"/>
    <x v="0"/>
    <x v="6"/>
    <s v="Emma Stone"/>
    <s v="Greg Mottola"/>
    <n v="15000"/>
    <x v="2139"/>
    <x v="149"/>
    <n v="0"/>
    <x v="16"/>
    <n v="256"/>
    <n v="119"/>
    <x v="2349"/>
    <x v="33"/>
  </r>
  <r>
    <x v="2371"/>
    <x v="1997"/>
    <s v="Color"/>
    <x v="4"/>
    <x v="0"/>
    <x v="0"/>
    <x v="5"/>
    <s v="Jeff Bridges"/>
    <s v="Ash Brannon"/>
    <n v="12000"/>
    <x v="2140"/>
    <x v="115"/>
    <n v="0"/>
    <x v="13"/>
    <n v="154"/>
    <n v="85"/>
    <x v="2350"/>
    <x v="122"/>
  </r>
  <r>
    <x v="2372"/>
    <x v="1998"/>
    <s v="Color"/>
    <x v="3"/>
    <x v="0"/>
    <x v="0"/>
    <x v="7"/>
    <s v="Danny Strong"/>
    <s v="Joe Nussbaum"/>
    <n v="714"/>
    <x v="2141"/>
    <x v="144"/>
    <n v="0"/>
    <x v="2"/>
    <n v="72"/>
    <n v="108"/>
    <x v="2351"/>
    <x v="128"/>
  </r>
  <r>
    <x v="2373"/>
    <x v="1999"/>
    <s v="Color"/>
    <x v="3"/>
    <x v="12"/>
    <x v="0"/>
    <x v="12"/>
    <s v="Saif Ali Khan"/>
    <s v="Siddharth Anand"/>
    <n v="532"/>
    <x v="2142"/>
    <x v="55"/>
    <n v="108"/>
    <x v="39"/>
    <n v="16"/>
    <n v="153"/>
    <x v="2352"/>
    <x v="1"/>
  </r>
  <r>
    <x v="2374"/>
    <x v="2000"/>
    <s v="Color"/>
    <x v="0"/>
    <x v="0"/>
    <x v="0"/>
    <x v="6"/>
    <s v="Alex Gibney"/>
    <s v="Alex Gibney"/>
    <n v="141"/>
    <x v="2036"/>
    <x v="348"/>
    <n v="0"/>
    <x v="3"/>
    <n v="84"/>
    <n v="53"/>
    <x v="2353"/>
    <x v="73"/>
  </r>
  <r>
    <x v="2375"/>
    <x v="1922"/>
    <s v="Color"/>
    <x v="6"/>
    <x v="0"/>
    <x v="0"/>
    <x v="6"/>
    <s v="Brad Pitt"/>
    <s v="Andrew Dominik"/>
    <n v="11000"/>
    <x v="2143"/>
    <x v="349"/>
    <n v="0"/>
    <x v="8"/>
    <n v="273"/>
    <n v="160"/>
    <x v="2354"/>
    <x v="88"/>
  </r>
  <r>
    <x v="2376"/>
    <x v="2001"/>
    <s v="Color"/>
    <x v="7"/>
    <x v="0"/>
    <x v="0"/>
    <x v="7"/>
    <s v="Matt Damon"/>
    <s v="Paul Greengrass"/>
    <n v="13000"/>
    <x v="2144"/>
    <x v="74"/>
    <n v="0"/>
    <x v="7"/>
    <n v="329"/>
    <n v="115"/>
    <x v="2355"/>
    <x v="183"/>
  </r>
  <r>
    <x v="2377"/>
    <x v="2002"/>
    <s v="Color"/>
    <x v="3"/>
    <x v="0"/>
    <x v="0"/>
    <x v="6"/>
    <s v="Jenna Fischer"/>
    <s v="Bob Odenkirk"/>
    <n v="966"/>
    <x v="2145"/>
    <x v="0"/>
    <n v="319"/>
    <x v="46"/>
    <n v="51"/>
    <n v="93"/>
    <x v="2356"/>
    <x v="39"/>
  </r>
  <r>
    <x v="2378"/>
    <x v="1973"/>
    <s v="Color"/>
    <x v="5"/>
    <x v="0"/>
    <x v="0"/>
    <x v="7"/>
    <s v="Morgan Freeman"/>
    <s v="Rob Reiner"/>
    <n v="11000"/>
    <x v="2146"/>
    <x v="0"/>
    <n v="22000"/>
    <x v="28"/>
    <n v="207"/>
    <n v="97"/>
    <x v="2357"/>
    <x v="136"/>
  </r>
  <r>
    <x v="2379"/>
    <x v="1969"/>
    <s v="Color"/>
    <x v="3"/>
    <x v="0"/>
    <x v="0"/>
    <x v="5"/>
    <s v="Dwayne Johnson"/>
    <s v="Andy Fickman"/>
    <n v="12000"/>
    <x v="2147"/>
    <x v="149"/>
    <n v="0"/>
    <x v="24"/>
    <n v="112"/>
    <n v="110"/>
    <x v="2358"/>
    <x v="82"/>
  </r>
  <r>
    <x v="2380"/>
    <x v="1908"/>
    <s v="Color"/>
    <x v="5"/>
    <x v="0"/>
    <x v="0"/>
    <x v="7"/>
    <s v="Christopher Lee"/>
    <s v="Chris Weitz"/>
    <n v="16000"/>
    <x v="2148"/>
    <x v="267"/>
    <n v="0"/>
    <x v="26"/>
    <n v="251"/>
    <n v="113"/>
    <x v="2359"/>
    <x v="282"/>
  </r>
  <r>
    <x v="2381"/>
    <x v="2003"/>
    <s v="Color"/>
    <x v="3"/>
    <x v="0"/>
    <x v="0"/>
    <x v="6"/>
    <s v="Stephen Graham"/>
    <s v="Jake Paltrow"/>
    <n v="1000"/>
    <x v="2149"/>
    <x v="82"/>
    <n v="445"/>
    <x v="30"/>
    <n v="50"/>
    <n v="93"/>
    <x v="2360"/>
    <x v="24"/>
  </r>
  <r>
    <x v="2382"/>
    <x v="2004"/>
    <s v="Color"/>
    <x v="6"/>
    <x v="0"/>
    <x v="0"/>
    <x v="7"/>
    <s v="Denzel Washington"/>
    <s v="Denzel Washington"/>
    <n v="18000"/>
    <x v="1778"/>
    <x v="173"/>
    <n v="0"/>
    <x v="16"/>
    <n v="112"/>
    <n v="126"/>
    <x v="2361"/>
    <x v="24"/>
  </r>
  <r>
    <x v="2383"/>
    <x v="2005"/>
    <s v="Color"/>
    <x v="3"/>
    <x v="0"/>
    <x v="0"/>
    <x v="6"/>
    <s v="John Enos III"/>
    <s v="Charles Herman-Wurmfeld"/>
    <n v="465"/>
    <x v="2150"/>
    <x v="0"/>
    <n v="337"/>
    <x v="17"/>
    <n v="73"/>
    <n v="88"/>
    <x v="2362"/>
    <x v="251"/>
  </r>
  <r>
    <x v="2384"/>
    <x v="1976"/>
    <s v="Color"/>
    <x v="8"/>
    <x v="0"/>
    <x v="0"/>
    <x v="6"/>
    <s v="Jeff Kober"/>
    <s v="Martin Weisz"/>
    <n v="919"/>
    <x v="2151"/>
    <x v="12"/>
    <n v="0"/>
    <x v="52"/>
    <n v="161"/>
    <n v="89"/>
    <x v="2363"/>
    <x v="24"/>
  </r>
  <r>
    <x v="2385"/>
    <x v="1928"/>
    <s v="Color"/>
    <x v="5"/>
    <x v="0"/>
    <x v="0"/>
    <x v="6"/>
    <s v="James Brolin"/>
    <s v="Richard Shepard"/>
    <n v="499"/>
    <x v="2152"/>
    <x v="263"/>
    <n v="0"/>
    <x v="9"/>
    <n v="94"/>
    <n v="101"/>
    <x v="2364"/>
    <x v="43"/>
  </r>
  <r>
    <x v="2386"/>
    <x v="1957"/>
    <s v="Color"/>
    <x v="13"/>
    <x v="0"/>
    <x v="0"/>
    <x v="7"/>
    <s v="Roger Rees"/>
    <s v="Oliver Hirschbiegel"/>
    <n v="1000"/>
    <x v="702"/>
    <x v="36"/>
    <n v="0"/>
    <x v="30"/>
    <n v="232"/>
    <n v="99"/>
    <x v="2365"/>
    <x v="133"/>
  </r>
  <r>
    <x v="2387"/>
    <x v="2006"/>
    <s v="Color"/>
    <x v="7"/>
    <x v="0"/>
    <x v="0"/>
    <x v="6"/>
    <s v="Jennifer Garner"/>
    <s v="Peter Berg"/>
    <n v="3000"/>
    <x v="2153"/>
    <x v="229"/>
    <n v="0"/>
    <x v="10"/>
    <n v="234"/>
    <n v="110"/>
    <x v="2366"/>
    <x v="123"/>
  </r>
  <r>
    <x v="2388"/>
    <x v="1967"/>
    <s v="Color"/>
    <x v="1"/>
    <x v="17"/>
    <x v="0"/>
    <x v="7"/>
    <s v="Mustafa Haidari"/>
    <s v="Marc Forster"/>
    <n v="283"/>
    <x v="684"/>
    <x v="273"/>
    <n v="0"/>
    <x v="16"/>
    <n v="201"/>
    <n v="128"/>
    <x v="2367"/>
    <x v="33"/>
  </r>
  <r>
    <x v="2389"/>
    <x v="1922"/>
    <s v="Color"/>
    <x v="7"/>
    <x v="0"/>
    <x v="3"/>
    <x v="7"/>
    <s v="Colin Firth"/>
    <s v="Doug Lefler"/>
    <n v="14000"/>
    <x v="2154"/>
    <x v="2"/>
    <n v="0"/>
    <x v="39"/>
    <n v="90"/>
    <n v="102"/>
    <x v="2368"/>
    <x v="64"/>
  </r>
  <r>
    <x v="2390"/>
    <x v="2007"/>
    <s v="Color"/>
    <x v="1"/>
    <x v="0"/>
    <x v="0"/>
    <x v="7"/>
    <s v="Henry Thomas"/>
    <s v="Michael Landon Jr."/>
    <n v="861"/>
    <x v="2155"/>
    <x v="62"/>
    <n v="285"/>
    <x v="30"/>
    <n v="18"/>
    <n v="117"/>
    <x v="2369"/>
    <x v="92"/>
  </r>
  <r>
    <x v="2391"/>
    <x v="2008"/>
    <s v="Color"/>
    <x v="9"/>
    <x v="0"/>
    <x v="0"/>
    <x v="6"/>
    <s v="Joseph Campanella"/>
    <s v="Mike Bruce"/>
    <n v="32"/>
    <x v="2156"/>
    <x v="46"/>
    <n v="13"/>
    <x v="63"/>
    <n v="3"/>
    <n v="78"/>
    <x v="2370"/>
    <x v="306"/>
  </r>
  <r>
    <x v="2392"/>
    <x v="1955"/>
    <s v="Color"/>
    <x v="1"/>
    <x v="0"/>
    <x v="0"/>
    <x v="6"/>
    <s v="Eva Amurri Martino"/>
    <s v="Vadim Perelman"/>
    <n v="797"/>
    <x v="2157"/>
    <x v="193"/>
    <n v="1000"/>
    <x v="34"/>
    <n v="78"/>
    <n v="90"/>
    <x v="2371"/>
    <x v="11"/>
  </r>
  <r>
    <x v="2393"/>
    <x v="2009"/>
    <s v="Color"/>
    <x v="3"/>
    <x v="0"/>
    <x v="0"/>
    <x v="7"/>
    <s v="Jim Gaffigan"/>
    <s v="Sol Tryon"/>
    <n v="472"/>
    <x v="2158"/>
    <x v="0"/>
    <n v="339"/>
    <x v="31"/>
    <n v="28"/>
    <n v="91"/>
    <x v="2372"/>
    <x v="47"/>
  </r>
  <r>
    <x v="2394"/>
    <x v="2010"/>
    <s v="Color"/>
    <x v="8"/>
    <x v="0"/>
    <x v="0"/>
    <x v="6"/>
    <s v="Toby Jones"/>
    <s v="Frank Darabont"/>
    <n v="2000"/>
    <x v="2159"/>
    <x v="0"/>
    <n v="20000"/>
    <x v="23"/>
    <n v="330"/>
    <n v="126"/>
    <x v="2373"/>
    <x v="69"/>
  </r>
  <r>
    <x v="2395"/>
    <x v="1939"/>
    <s v="Color"/>
    <x v="11"/>
    <x v="0"/>
    <x v="0"/>
    <x v="6"/>
    <s v="Logan Lerman"/>
    <s v="Joel Schumacher"/>
    <n v="8000"/>
    <x v="2160"/>
    <x v="25"/>
    <n v="10000"/>
    <x v="34"/>
    <n v="224"/>
    <n v="98"/>
    <x v="2374"/>
    <x v="114"/>
  </r>
  <r>
    <x v="2396"/>
    <x v="1984"/>
    <s v="Color"/>
    <x v="1"/>
    <x v="5"/>
    <x v="19"/>
    <x v="6"/>
    <s v="Geraldine Chaplin"/>
    <s v="J.A. Bayona"/>
    <n v="382"/>
    <x v="2161"/>
    <x v="323"/>
    <n v="11000"/>
    <x v="8"/>
    <n v="300"/>
    <n v="105"/>
    <x v="2375"/>
    <x v="307"/>
  </r>
  <r>
    <x v="2397"/>
    <x v="2009"/>
    <s v="Color"/>
    <x v="8"/>
    <x v="0"/>
    <x v="0"/>
    <x v="6"/>
    <s v="Stephen Rea"/>
    <s v="Stephen Hopkins"/>
    <n v="327"/>
    <x v="2162"/>
    <x v="110"/>
    <n v="0"/>
    <x v="32"/>
    <n v="190"/>
    <n v="99"/>
    <x v="2376"/>
    <x v="87"/>
  </r>
  <r>
    <x v="2398"/>
    <x v="2009"/>
    <s v="Color"/>
    <x v="5"/>
    <x v="0"/>
    <x v="0"/>
    <x v="7"/>
    <s v="Albert Brooks"/>
    <s v="David Silverman"/>
    <n v="745"/>
    <x v="1551"/>
    <x v="176"/>
    <n v="0"/>
    <x v="28"/>
    <n v="299"/>
    <n v="87"/>
    <x v="2377"/>
    <x v="163"/>
  </r>
  <r>
    <x v="2399"/>
    <x v="2011"/>
    <s v="Color"/>
    <x v="3"/>
    <x v="0"/>
    <x v="0"/>
    <x v="6"/>
    <s v="Jon Hamm"/>
    <s v="David Wain"/>
    <n v="4000"/>
    <x v="2163"/>
    <x v="10"/>
    <n v="915"/>
    <x v="38"/>
    <n v="65"/>
    <n v="96"/>
    <x v="2378"/>
    <x v="308"/>
  </r>
  <r>
    <x v="2400"/>
    <x v="2012"/>
    <s v="Color"/>
    <x v="7"/>
    <x v="11"/>
    <x v="12"/>
    <x v="6"/>
    <s v="Jet Li"/>
    <s v="Peter Ho-Sun Chan"/>
    <n v="5000"/>
    <x v="2164"/>
    <x v="123"/>
    <n v="0"/>
    <x v="10"/>
    <n v="106"/>
    <n v="113"/>
    <x v="2379"/>
    <x v="87"/>
  </r>
  <r>
    <x v="2401"/>
    <x v="1986"/>
    <s v="Color"/>
    <x v="1"/>
    <x v="0"/>
    <x v="0"/>
    <x v="6"/>
    <s v="Jim Meskimen"/>
    <s v="Paul Thomas Anderson"/>
    <n v="272"/>
    <x v="2165"/>
    <x v="0"/>
    <n v="16000"/>
    <x v="7"/>
    <n v="398"/>
    <n v="158"/>
    <x v="2380"/>
    <x v="43"/>
  </r>
  <r>
    <x v="2402"/>
    <x v="2013"/>
    <s v="Color"/>
    <x v="1"/>
    <x v="0"/>
    <x v="0"/>
    <x v="6"/>
    <s v="Alison Lohman"/>
    <s v="Susanne Bier"/>
    <n v="1000"/>
    <x v="2166"/>
    <x v="350"/>
    <n v="0"/>
    <x v="23"/>
    <n v="146"/>
    <n v="118"/>
    <x v="2381"/>
    <x v="81"/>
  </r>
  <r>
    <x v="2403"/>
    <x v="2014"/>
    <s v="Color"/>
    <x v="3"/>
    <x v="0"/>
    <x v="0"/>
    <x v="7"/>
    <s v="Mekhi Phifer"/>
    <s v="Preston A. Whitmore II"/>
    <n v="1000"/>
    <x v="2167"/>
    <x v="82"/>
    <n v="0"/>
    <x v="26"/>
    <n v="37"/>
    <n v="117"/>
    <x v="2382"/>
    <x v="51"/>
  </r>
  <r>
    <x v="2404"/>
    <x v="2015"/>
    <s v="Color"/>
    <x v="8"/>
    <x v="5"/>
    <x v="19"/>
    <x v="6"/>
    <s v="Karra Elejalde"/>
    <s v="Nacho Vigalondo"/>
    <n v="123"/>
    <x v="2168"/>
    <x v="63"/>
    <n v="0"/>
    <x v="23"/>
    <n v="173"/>
    <n v="66"/>
    <x v="2383"/>
    <x v="10"/>
  </r>
  <r>
    <x v="2405"/>
    <x v="2016"/>
    <s v="Color"/>
    <x v="7"/>
    <x v="0"/>
    <x v="12"/>
    <x v="5"/>
    <s v="Chris Evans"/>
    <s v="Kevin Munroe"/>
    <n v="11000"/>
    <x v="2169"/>
    <x v="34"/>
    <n v="0"/>
    <x v="2"/>
    <n v="191"/>
    <n v="87"/>
    <x v="2384"/>
    <x v="63"/>
  </r>
  <r>
    <x v="2406"/>
    <x v="1966"/>
    <s v="Color"/>
    <x v="0"/>
    <x v="0"/>
    <x v="1"/>
    <x v="6"/>
    <s v="Zack Ward"/>
    <s v="Marco Kreuzpaintner"/>
    <n v="662"/>
    <x v="2170"/>
    <x v="12"/>
    <n v="0"/>
    <x v="8"/>
    <n v="69"/>
    <n v="120"/>
    <x v="2385"/>
    <x v="38"/>
  </r>
  <r>
    <x v="2407"/>
    <x v="2017"/>
    <s v="Color"/>
    <x v="7"/>
    <x v="0"/>
    <x v="0"/>
    <x v="7"/>
    <s v="Zack Ward"/>
    <s v="Michael Bay"/>
    <n v="662"/>
    <x v="2171"/>
    <x v="0"/>
    <n v="8000"/>
    <x v="10"/>
    <n v="396"/>
    <n v="144"/>
    <x v="2386"/>
    <x v="252"/>
  </r>
  <r>
    <x v="2408"/>
    <x v="2018"/>
    <s v="Color"/>
    <x v="3"/>
    <x v="0"/>
    <x v="0"/>
    <x v="7"/>
    <s v="Lew Temple"/>
    <s v="Adrienne Shelly"/>
    <n v="597"/>
    <x v="2172"/>
    <x v="351"/>
    <n v="0"/>
    <x v="10"/>
    <n v="173"/>
    <n v="108"/>
    <x v="2387"/>
    <x v="6"/>
  </r>
  <r>
    <x v="2409"/>
    <x v="1926"/>
    <s v="Color"/>
    <x v="3"/>
    <x v="0"/>
    <x v="0"/>
    <x v="6"/>
    <s v="Tim Meadows"/>
    <s v="Jake Kasdan"/>
    <n v="553"/>
    <x v="1971"/>
    <x v="114"/>
    <n v="0"/>
    <x v="12"/>
    <n v="171"/>
    <n v="120"/>
    <x v="2388"/>
    <x v="64"/>
  </r>
  <r>
    <x v="2410"/>
    <x v="2019"/>
    <s v="Color"/>
    <x v="7"/>
    <x v="0"/>
    <x v="0"/>
    <x v="6"/>
    <s v="Jason Statham"/>
    <s v="Philip G. Atwell"/>
    <n v="26000"/>
    <x v="2173"/>
    <x v="55"/>
    <n v="0"/>
    <x v="2"/>
    <n v="119"/>
    <n v="103"/>
    <x v="2389"/>
    <x v="43"/>
  </r>
  <r>
    <x v="2411"/>
    <x v="1920"/>
    <s v="Color"/>
    <x v="0"/>
    <x v="0"/>
    <x v="0"/>
    <x v="6"/>
    <s v="Robert Duvall"/>
    <s v="James Gray"/>
    <n v="3000"/>
    <x v="2174"/>
    <x v="260"/>
    <n v="0"/>
    <x v="9"/>
    <n v="222"/>
    <n v="117"/>
    <x v="2390"/>
    <x v="78"/>
  </r>
  <r>
    <x v="2412"/>
    <x v="2020"/>
    <s v="Color"/>
    <x v="6"/>
    <x v="0"/>
    <x v="3"/>
    <x v="7"/>
    <s v="Colin Firth"/>
    <s v="Anand Tucker"/>
    <n v="14000"/>
    <x v="2175"/>
    <x v="34"/>
    <n v="429"/>
    <x v="9"/>
    <n v="90"/>
    <n v="92"/>
    <x v="2391"/>
    <x v="11"/>
  </r>
  <r>
    <x v="2413"/>
    <x v="2021"/>
    <s v="Color"/>
    <x v="3"/>
    <x v="0"/>
    <x v="0"/>
    <x v="7"/>
    <s v="Jeffrey Jones"/>
    <s v="Don Michael Paul"/>
    <n v="692"/>
    <x v="2176"/>
    <x v="93"/>
    <n v="446"/>
    <x v="72"/>
    <n v="25"/>
    <n v="93"/>
    <x v="2392"/>
    <x v="41"/>
  </r>
  <r>
    <x v="2414"/>
    <x v="2022"/>
    <s v="Color"/>
    <x v="3"/>
    <x v="0"/>
    <x v="0"/>
    <x v="7"/>
    <s v="Michael Jai White"/>
    <s v="Tyler Perry"/>
    <n v="2000"/>
    <x v="2177"/>
    <x v="0"/>
    <n v="1000"/>
    <x v="49"/>
    <n v="41"/>
    <n v="113"/>
    <x v="2393"/>
    <x v="24"/>
  </r>
  <r>
    <x v="2415"/>
    <x v="2023"/>
    <s v="Color"/>
    <x v="3"/>
    <x v="0"/>
    <x v="0"/>
    <x v="6"/>
    <s v="Philip Baker Hall"/>
    <s v="John Dahl"/>
    <n v="497"/>
    <x v="1605"/>
    <x v="29"/>
    <n v="830"/>
    <x v="31"/>
    <n v="121"/>
    <n v="93"/>
    <x v="2394"/>
    <x v="16"/>
  </r>
  <r>
    <x v="2416"/>
    <x v="2012"/>
    <s v="Color"/>
    <x v="0"/>
    <x v="0"/>
    <x v="0"/>
    <x v="6"/>
    <s v="Robert Downey Jr."/>
    <s v="David Fincher"/>
    <n v="21000"/>
    <x v="2178"/>
    <x v="132"/>
    <n v="12000"/>
    <x v="3"/>
    <n v="377"/>
    <n v="162"/>
    <x v="2395"/>
    <x v="127"/>
  </r>
  <r>
    <x v="2417"/>
    <x v="2024"/>
    <s v="Color"/>
    <x v="0"/>
    <x v="0"/>
    <x v="0"/>
    <x v="7"/>
    <s v="Kevin Spacey"/>
    <s v="Robert Luketic"/>
    <n v="18000"/>
    <x v="2179"/>
    <x v="26"/>
    <n v="0"/>
    <x v="13"/>
    <n v="144"/>
    <n v="123"/>
    <x v="2396"/>
    <x v="64"/>
  </r>
  <r>
    <x v="2418"/>
    <x v="2025"/>
    <s v="Color"/>
    <x v="3"/>
    <x v="0"/>
    <x v="0"/>
    <x v="7"/>
    <s v="Judy Greer"/>
    <s v="Anne Fletcher"/>
    <n v="2000"/>
    <x v="2180"/>
    <x v="222"/>
    <n v="0"/>
    <x v="26"/>
    <n v="175"/>
    <n v="111"/>
    <x v="2397"/>
    <x v="88"/>
  </r>
  <r>
    <x v="2419"/>
    <x v="2026"/>
    <s v="Color"/>
    <x v="3"/>
    <x v="0"/>
    <x v="0"/>
    <x v="7"/>
    <s v="Chriss Anglin"/>
    <s v="David Zucker"/>
    <n v="885"/>
    <x v="2181"/>
    <x v="129"/>
    <n v="797"/>
    <x v="54"/>
    <n v="45"/>
    <n v="83"/>
    <x v="2398"/>
    <x v="38"/>
  </r>
  <r>
    <x v="2420"/>
    <x v="2027"/>
    <s v="Color"/>
    <x v="5"/>
    <x v="0"/>
    <x v="8"/>
    <x v="7"/>
    <s v="Essie Davis"/>
    <s v="Baz Luhrmann"/>
    <n v="309"/>
    <x v="2182"/>
    <x v="188"/>
    <n v="0"/>
    <x v="21"/>
    <n v="245"/>
    <n v="165"/>
    <x v="2399"/>
    <x v="244"/>
  </r>
  <r>
    <x v="2421"/>
    <x v="2028"/>
    <s v="Color"/>
    <x v="3"/>
    <x v="0"/>
    <x v="0"/>
    <x v="7"/>
    <s v="Tina Fey"/>
    <s v="Michael McCullers"/>
    <n v="2000"/>
    <x v="2183"/>
    <x v="55"/>
    <n v="0"/>
    <x v="44"/>
    <n v="145"/>
    <n v="99"/>
    <x v="2400"/>
    <x v="88"/>
  </r>
  <r>
    <x v="2422"/>
    <x v="2029"/>
    <s v="Color"/>
    <x v="7"/>
    <x v="0"/>
    <x v="5"/>
    <x v="7"/>
    <s v="Vin Diesel"/>
    <s v="Mathieu Kassovitz"/>
    <n v="14000"/>
    <x v="2184"/>
    <x v="302"/>
    <n v="0"/>
    <x v="49"/>
    <n v="164"/>
    <n v="101"/>
    <x v="2401"/>
    <x v="123"/>
  </r>
  <r>
    <x v="2423"/>
    <x v="2030"/>
    <s v="Color"/>
    <x v="7"/>
    <x v="0"/>
    <x v="0"/>
    <x v="6"/>
    <s v="Nicolas Cage"/>
    <s v="Danny Pang"/>
    <n v="12000"/>
    <x v="2185"/>
    <x v="67"/>
    <n v="0"/>
    <x v="39"/>
    <n v="125"/>
    <n v="99"/>
    <x v="2402"/>
    <x v="87"/>
  </r>
  <r>
    <x v="2424"/>
    <x v="2031"/>
    <s v="Color"/>
    <x v="3"/>
    <x v="0"/>
    <x v="3"/>
    <x v="7"/>
    <s v="Quinton Aaron"/>
    <s v="Michel Gondry"/>
    <n v="734"/>
    <x v="1031"/>
    <x v="188"/>
    <n v="0"/>
    <x v="34"/>
    <n v="248"/>
    <n v="102"/>
    <x v="2403"/>
    <x v="33"/>
  </r>
  <r>
    <x v="2425"/>
    <x v="2032"/>
    <s v="Color"/>
    <x v="3"/>
    <x v="0"/>
    <x v="0"/>
    <x v="5"/>
    <s v="Adam Sandler"/>
    <s v="Adam Shankman"/>
    <n v="11000"/>
    <x v="2186"/>
    <x v="279"/>
    <n v="0"/>
    <x v="26"/>
    <n v="144"/>
    <n v="99"/>
    <x v="2404"/>
    <x v="133"/>
  </r>
  <r>
    <x v="2426"/>
    <x v="2033"/>
    <s v="Color"/>
    <x v="5"/>
    <x v="0"/>
    <x v="0"/>
    <x v="5"/>
    <s v="Jamie Lee Curtis"/>
    <s v="Raja Gosnell"/>
    <n v="2000"/>
    <x v="2187"/>
    <x v="245"/>
    <n v="0"/>
    <x v="60"/>
    <n v="100"/>
    <n v="91"/>
    <x v="2405"/>
    <x v="33"/>
  </r>
  <r>
    <x v="2427"/>
    <x v="2034"/>
    <s v="Color"/>
    <x v="1"/>
    <x v="0"/>
    <x v="9"/>
    <x v="6"/>
    <s v="Don McKellar"/>
    <s v="Fernando Meirelles"/>
    <n v="45"/>
    <x v="2188"/>
    <x v="285"/>
    <n v="0"/>
    <x v="21"/>
    <n v="229"/>
    <n v="121"/>
    <x v="2406"/>
    <x v="43"/>
  </r>
  <r>
    <x v="2428"/>
    <x v="2035"/>
    <s v="Color"/>
    <x v="7"/>
    <x v="0"/>
    <x v="0"/>
    <x v="6"/>
    <s v="Leonardo DiCaprio"/>
    <s v="Ridley Scott"/>
    <n v="29000"/>
    <x v="2189"/>
    <x v="0"/>
    <n v="0"/>
    <x v="10"/>
    <n v="238"/>
    <n v="128"/>
    <x v="2407"/>
    <x v="123"/>
  </r>
  <r>
    <x v="2429"/>
    <x v="2036"/>
    <s v="Color"/>
    <x v="5"/>
    <x v="0"/>
    <x v="0"/>
    <x v="5"/>
    <s v="ChloÃ« Grace Moretz"/>
    <s v="Byron Howard"/>
    <n v="17000"/>
    <x v="2190"/>
    <x v="226"/>
    <n v="0"/>
    <x v="9"/>
    <n v="225"/>
    <n v="96"/>
    <x v="2408"/>
    <x v="252"/>
  </r>
  <r>
    <x v="2430"/>
    <x v="2037"/>
    <s v="Color"/>
    <x v="3"/>
    <x v="0"/>
    <x v="0"/>
    <x v="7"/>
    <s v="Alan Rickman"/>
    <s v="Randall Miller"/>
    <n v="25000"/>
    <x v="2191"/>
    <x v="73"/>
    <n v="0"/>
    <x v="13"/>
    <n v="109"/>
    <n v="110"/>
    <x v="2409"/>
    <x v="18"/>
  </r>
  <r>
    <x v="2431"/>
    <x v="2038"/>
    <s v="Color"/>
    <x v="3"/>
    <x v="0"/>
    <x v="0"/>
    <x v="6"/>
    <s v="J.K. Simmons"/>
    <s v="Ethan Coen"/>
    <n v="24000"/>
    <x v="2192"/>
    <x v="188"/>
    <n v="0"/>
    <x v="11"/>
    <n v="341"/>
    <n v="96"/>
    <x v="2410"/>
    <x v="178"/>
  </r>
  <r>
    <x v="2432"/>
    <x v="2039"/>
    <s v="Color"/>
    <x v="6"/>
    <x v="0"/>
    <x v="0"/>
    <x v="6"/>
    <s v="Cedric the Entertainer"/>
    <s v="Darnell Martin"/>
    <n v="436"/>
    <x v="793"/>
    <x v="245"/>
    <n v="0"/>
    <x v="11"/>
    <n v="81"/>
    <n v="109"/>
    <x v="2411"/>
    <x v="38"/>
  </r>
  <r>
    <x v="2433"/>
    <x v="2040"/>
    <s v="Color"/>
    <x v="10"/>
    <x v="0"/>
    <x v="0"/>
    <x v="7"/>
    <s v="Matisyahu"/>
    <s v="Justin Dillon"/>
    <n v="178"/>
    <x v="2193"/>
    <x v="0"/>
    <n v="26"/>
    <x v="8"/>
    <n v="7"/>
    <n v="86"/>
    <x v="2412"/>
    <x v="27"/>
  </r>
  <r>
    <x v="2434"/>
    <x v="2041"/>
    <s v="Color"/>
    <x v="0"/>
    <x v="0"/>
    <x v="0"/>
    <x v="6"/>
    <s v="Angelina Jolie Pitt"/>
    <s v="Clint Eastwood"/>
    <n v="11000"/>
    <x v="2194"/>
    <x v="70"/>
    <n v="14000"/>
    <x v="4"/>
    <n v="264"/>
    <n v="141"/>
    <x v="2413"/>
    <x v="60"/>
  </r>
  <r>
    <x v="2435"/>
    <x v="2042"/>
    <s v="Color"/>
    <x v="3"/>
    <x v="0"/>
    <x v="0"/>
    <x v="6"/>
    <s v="Anjelica Huston"/>
    <s v="Clark Gregg"/>
    <n v="1000"/>
    <x v="2195"/>
    <x v="0"/>
    <n v="0"/>
    <x v="31"/>
    <n v="159"/>
    <n v="92"/>
    <x v="2414"/>
    <x v="20"/>
  </r>
  <r>
    <x v="2436"/>
    <x v="2043"/>
    <s v="Color"/>
    <x v="5"/>
    <x v="0"/>
    <x v="0"/>
    <x v="5"/>
    <s v="Bill Murray"/>
    <s v="Gil Kenan"/>
    <n v="13000"/>
    <x v="2196"/>
    <x v="106"/>
    <n v="0"/>
    <x v="31"/>
    <n v="118"/>
    <n v="90"/>
    <x v="2415"/>
    <x v="60"/>
  </r>
  <r>
    <x v="2437"/>
    <x v="2044"/>
    <s v="Color"/>
    <x v="7"/>
    <x v="0"/>
    <x v="0"/>
    <x v="7"/>
    <s v="Mike Vogel"/>
    <s v="Matt Reeves"/>
    <n v="2000"/>
    <x v="2197"/>
    <x v="352"/>
    <n v="0"/>
    <x v="11"/>
    <n v="459"/>
    <n v="85"/>
    <x v="2416"/>
    <x v="43"/>
  </r>
  <r>
    <x v="2438"/>
    <x v="2045"/>
    <s v="Color"/>
    <x v="3"/>
    <x v="0"/>
    <x v="0"/>
    <x v="6"/>
    <s v="Drake Bell"/>
    <s v="Deb Hagan"/>
    <n v="1000"/>
    <x v="2198"/>
    <x v="0"/>
    <n v="422"/>
    <x v="40"/>
    <n v="42"/>
    <n v="94"/>
    <x v="2417"/>
    <x v="67"/>
  </r>
  <r>
    <x v="2439"/>
    <x v="2046"/>
    <s v="Color"/>
    <x v="7"/>
    <x v="0"/>
    <x v="0"/>
    <x v="6"/>
    <s v="Jason Statham"/>
    <s v="Paul W.S. Anderson"/>
    <n v="26000"/>
    <x v="2199"/>
    <x v="103"/>
    <n v="0"/>
    <x v="34"/>
    <n v="230"/>
    <n v="111"/>
    <x v="2418"/>
    <x v="136"/>
  </r>
  <r>
    <x v="2440"/>
    <x v="2047"/>
    <s v="Color"/>
    <x v="5"/>
    <x v="0"/>
    <x v="0"/>
    <x v="5"/>
    <s v="Eric Idle"/>
    <s v="Marc F. Adler"/>
    <n v="795"/>
    <x v="154"/>
    <x v="0"/>
    <n v="211"/>
    <x v="57"/>
    <n v="41"/>
    <n v="94"/>
    <x v="2419"/>
    <x v="87"/>
  </r>
  <r>
    <x v="2441"/>
    <x v="2048"/>
    <s v="Color"/>
    <x v="3"/>
    <x v="0"/>
    <x v="0"/>
    <x v="7"/>
    <s v="Carmen Electra"/>
    <s v="Jason Friedberg"/>
    <n v="869"/>
    <x v="2200"/>
    <x v="22"/>
    <n v="0"/>
    <x v="68"/>
    <n v="111"/>
    <n v="88"/>
    <x v="2420"/>
    <x v="43"/>
  </r>
  <r>
    <x v="2442"/>
    <x v="2049"/>
    <s v="Color"/>
    <x v="5"/>
    <x v="0"/>
    <x v="3"/>
    <x v="12"/>
    <s v="Charlotte Rampling"/>
    <s v="Jean-Jacques Mantello"/>
    <n v="844"/>
    <x v="2201"/>
    <x v="0"/>
    <n v="28"/>
    <x v="31"/>
    <n v="9"/>
    <n v="42"/>
    <x v="2421"/>
    <x v="1"/>
  </r>
  <r>
    <x v="2443"/>
    <x v="2050"/>
    <s v="Color"/>
    <x v="0"/>
    <x v="0"/>
    <x v="3"/>
    <x v="6"/>
    <s v="Julian Morris"/>
    <s v="Oliver Blackburn"/>
    <n v="1000"/>
    <x v="2202"/>
    <x v="2"/>
    <n v="0"/>
    <x v="33"/>
    <n v="114"/>
    <n v="99"/>
    <x v="2422"/>
    <x v="42"/>
  </r>
  <r>
    <x v="2444"/>
    <x v="2051"/>
    <s v="Color"/>
    <x v="7"/>
    <x v="0"/>
    <x v="3"/>
    <x v="6"/>
    <s v="Ryan Kruger"/>
    <s v="Neil Marshall"/>
    <n v="165"/>
    <x v="2203"/>
    <x v="143"/>
    <n v="0"/>
    <x v="44"/>
    <n v="254"/>
    <n v="113"/>
    <x v="2423"/>
    <x v="88"/>
  </r>
  <r>
    <x v="2445"/>
    <x v="2052"/>
    <s v="Color"/>
    <x v="1"/>
    <x v="0"/>
    <x v="0"/>
    <x v="7"/>
    <s v="Philip Seymour Hoffman"/>
    <s v="John Patrick Shanley"/>
    <n v="22000"/>
    <x v="2204"/>
    <x v="136"/>
    <n v="0"/>
    <x v="8"/>
    <n v="293"/>
    <n v="104"/>
    <x v="2424"/>
    <x v="33"/>
  </r>
  <r>
    <x v="2446"/>
    <x v="2024"/>
    <s v="Color"/>
    <x v="3"/>
    <x v="0"/>
    <x v="0"/>
    <x v="7"/>
    <s v="Lisa Ann Walter"/>
    <s v="Steven Brill"/>
    <n v="1000"/>
    <x v="2205"/>
    <x v="111"/>
    <n v="702"/>
    <x v="32"/>
    <n v="146"/>
    <n v="102"/>
    <x v="2425"/>
    <x v="87"/>
  </r>
  <r>
    <x v="2447"/>
    <x v="2025"/>
    <s v="Color"/>
    <x v="7"/>
    <x v="0"/>
    <x v="0"/>
    <x v="7"/>
    <s v="Rosario Dawson"/>
    <s v="D.J. Caruso"/>
    <n v="3000"/>
    <x v="1811"/>
    <x v="181"/>
    <n v="0"/>
    <x v="21"/>
    <n v="215"/>
    <n v="118"/>
    <x v="2426"/>
    <x v="133"/>
  </r>
  <r>
    <x v="2448"/>
    <x v="2053"/>
    <s v="Color"/>
    <x v="1"/>
    <x v="0"/>
    <x v="0"/>
    <x v="5"/>
    <s v="Kirk Cameron"/>
    <s v="Alex Kendrick"/>
    <n v="848"/>
    <x v="34"/>
    <x v="336"/>
    <n v="0"/>
    <x v="31"/>
    <n v="50"/>
    <n v="122"/>
    <x v="2427"/>
    <x v="47"/>
  </r>
  <r>
    <x v="2449"/>
    <x v="2054"/>
    <s v="Color"/>
    <x v="1"/>
    <x v="10"/>
    <x v="15"/>
    <x v="0"/>
    <s v="Lars Mikkelsen"/>
    <s v="Ole Christian Madsen"/>
    <n v="573"/>
    <x v="2206"/>
    <x v="13"/>
    <n v="0"/>
    <x v="17"/>
    <n v="80"/>
    <n v="45"/>
    <x v="2428"/>
    <x v="136"/>
  </r>
  <r>
    <x v="2450"/>
    <x v="2055"/>
    <s v="Color"/>
    <x v="6"/>
    <x v="0"/>
    <x v="0"/>
    <x v="7"/>
    <s v="Dylan Authors"/>
    <s v="Marc Abraham"/>
    <n v="20"/>
    <x v="2207"/>
    <x v="144"/>
    <n v="0"/>
    <x v="11"/>
    <n v="99"/>
    <n v="119"/>
    <x v="2429"/>
    <x v="33"/>
  </r>
  <r>
    <x v="2451"/>
    <x v="2056"/>
    <s v="Color"/>
    <x v="7"/>
    <x v="0"/>
    <x v="0"/>
    <x v="7"/>
    <s v="Matthew McConaughey"/>
    <s v="Andy Tennant"/>
    <n v="11000"/>
    <x v="2208"/>
    <x v="220"/>
    <n v="0"/>
    <x v="49"/>
    <n v="176"/>
    <n v="112"/>
    <x v="2430"/>
    <x v="123"/>
  </r>
  <r>
    <x v="2452"/>
    <x v="2057"/>
    <s v="Color"/>
    <x v="3"/>
    <x v="0"/>
    <x v="0"/>
    <x v="6"/>
    <s v="Mila Kunis"/>
    <s v="Nicholas Stoller"/>
    <n v="15000"/>
    <x v="2209"/>
    <x v="120"/>
    <n v="0"/>
    <x v="23"/>
    <n v="253"/>
    <n v="118"/>
    <x v="2431"/>
    <x v="88"/>
  </r>
  <r>
    <x v="2453"/>
    <x v="2058"/>
    <s v="Color"/>
    <x v="3"/>
    <x v="0"/>
    <x v="1"/>
    <x v="7"/>
    <s v="Jon Favreau"/>
    <s v="Seth Gordon"/>
    <n v="4000"/>
    <x v="2210"/>
    <x v="235"/>
    <n v="0"/>
    <x v="49"/>
    <n v="141"/>
    <n v="88"/>
    <x v="2432"/>
    <x v="133"/>
  </r>
  <r>
    <x v="2454"/>
    <x v="2059"/>
    <s v="Color"/>
    <x v="1"/>
    <x v="0"/>
    <x v="0"/>
    <x v="6"/>
    <s v="Toby Jones"/>
    <s v="Ron Howard"/>
    <n v="2000"/>
    <x v="1413"/>
    <x v="83"/>
    <n v="0"/>
    <x v="3"/>
    <n v="302"/>
    <n v="122"/>
    <x v="2433"/>
    <x v="64"/>
  </r>
  <r>
    <x v="2455"/>
    <x v="2060"/>
    <s v="Color"/>
    <x v="0"/>
    <x v="0"/>
    <x v="0"/>
    <x v="6"/>
    <s v="Charlie McDermott"/>
    <s v="Courtney Hunt"/>
    <n v="496"/>
    <x v="2211"/>
    <x v="142"/>
    <n v="0"/>
    <x v="23"/>
    <n v="181"/>
    <n v="97"/>
    <x v="2434"/>
    <x v="73"/>
  </r>
  <r>
    <x v="2456"/>
    <x v="2061"/>
    <s v="Color"/>
    <x v="10"/>
    <x v="0"/>
    <x v="0"/>
    <x v="0"/>
    <s v="Larry David"/>
    <s v="Joshua Tickell"/>
    <n v="860"/>
    <x v="2212"/>
    <x v="115"/>
    <n v="588"/>
    <x v="16"/>
    <n v="14"/>
    <n v="112"/>
    <x v="2435"/>
    <x v="79"/>
  </r>
  <r>
    <x v="2457"/>
    <x v="2035"/>
    <s v="Color"/>
    <x v="7"/>
    <x v="0"/>
    <x v="38"/>
    <x v="6"/>
    <s v="Rapulana Seiphemo"/>
    <s v="Ralph Ziman"/>
    <n v="29"/>
    <x v="2213"/>
    <x v="55"/>
    <n v="1000"/>
    <x v="4"/>
    <n v="30"/>
    <n v="119"/>
    <x v="2436"/>
    <x v="6"/>
  </r>
  <r>
    <x v="2458"/>
    <x v="2062"/>
    <s v="Color"/>
    <x v="7"/>
    <x v="0"/>
    <x v="0"/>
    <x v="7"/>
    <s v="Bill Murray"/>
    <s v="Peter Segal"/>
    <n v="13000"/>
    <x v="2214"/>
    <x v="158"/>
    <n v="0"/>
    <x v="31"/>
    <n v="265"/>
    <n v="110"/>
    <x v="2437"/>
    <x v="133"/>
  </r>
  <r>
    <x v="2459"/>
    <x v="2063"/>
    <s v="Color"/>
    <x v="3"/>
    <x v="0"/>
    <x v="0"/>
    <x v="7"/>
    <s v="Aasif Mandvi"/>
    <s v="David Koepp"/>
    <n v="346"/>
    <x v="2215"/>
    <x v="239"/>
    <n v="0"/>
    <x v="12"/>
    <n v="210"/>
    <n v="102"/>
    <x v="2438"/>
    <x v="33"/>
  </r>
  <r>
    <x v="2460"/>
    <x v="2064"/>
    <s v="Color"/>
    <x v="1"/>
    <x v="0"/>
    <x v="3"/>
    <x v="6"/>
    <s v="Viggo Mortensen"/>
    <s v="Vicente Amorim"/>
    <n v="10000"/>
    <x v="2216"/>
    <x v="46"/>
    <n v="921"/>
    <x v="24"/>
    <n v="67"/>
    <n v="92"/>
    <x v="2439"/>
    <x v="24"/>
  </r>
  <r>
    <x v="2461"/>
    <x v="2065"/>
    <s v="Color"/>
    <x v="1"/>
    <x v="0"/>
    <x v="0"/>
    <x v="6"/>
    <s v="Clint Eastwood"/>
    <s v="Clint Eastwood"/>
    <n v="16000"/>
    <x v="2217"/>
    <x v="70"/>
    <n v="28000"/>
    <x v="6"/>
    <n v="366"/>
    <n v="116"/>
    <x v="2440"/>
    <x v="135"/>
  </r>
  <r>
    <x v="2462"/>
    <x v="2066"/>
    <s v="Color"/>
    <x v="3"/>
    <x v="0"/>
    <x v="0"/>
    <x v="6"/>
    <s v="Steve Coogan"/>
    <s v="Andrew Fleming"/>
    <n v="1000"/>
    <x v="2218"/>
    <x v="193"/>
    <n v="1000"/>
    <x v="34"/>
    <n v="129"/>
    <n v="92"/>
    <x v="2441"/>
    <x v="35"/>
  </r>
  <r>
    <x v="2463"/>
    <x v="2067"/>
    <s v="Color"/>
    <x v="7"/>
    <x v="0"/>
    <x v="0"/>
    <x v="7"/>
    <s v="Will Smith"/>
    <s v="Peter Berg"/>
    <n v="10000"/>
    <x v="2219"/>
    <x v="229"/>
    <n v="0"/>
    <x v="34"/>
    <n v="318"/>
    <n v="102"/>
    <x v="2442"/>
    <x v="252"/>
  </r>
  <r>
    <x v="2464"/>
    <x v="2061"/>
    <s v="Color"/>
    <x v="5"/>
    <x v="0"/>
    <x v="0"/>
    <x v="6"/>
    <s v="Danneel Ackles"/>
    <s v="Jon Hurwitz"/>
    <n v="1000"/>
    <x v="2220"/>
    <x v="100"/>
    <n v="0"/>
    <x v="21"/>
    <n v="153"/>
    <n v="102"/>
    <x v="2443"/>
    <x v="38"/>
  </r>
  <r>
    <x v="2465"/>
    <x v="2068"/>
    <s v="Color"/>
    <x v="7"/>
    <x v="0"/>
    <x v="0"/>
    <x v="7"/>
    <s v="Seth MacFarlane"/>
    <s v="Guillermo del Toro"/>
    <n v="3000"/>
    <x v="2221"/>
    <x v="0"/>
    <n v="3000"/>
    <x v="11"/>
    <n v="345"/>
    <n v="120"/>
    <x v="2444"/>
    <x v="169"/>
  </r>
  <r>
    <x v="2466"/>
    <x v="2069"/>
    <s v="Color"/>
    <x v="3"/>
    <x v="0"/>
    <x v="0"/>
    <x v="4"/>
    <s v="Lucas Grabeel"/>
    <s v="Kenny Ortega"/>
    <n v="755"/>
    <x v="2222"/>
    <x v="143"/>
    <n v="0"/>
    <x v="35"/>
    <n v="128"/>
    <n v="112"/>
    <x v="2445"/>
    <x v="31"/>
  </r>
  <r>
    <x v="2467"/>
    <x v="2070"/>
    <s v="Color"/>
    <x v="3"/>
    <x v="0"/>
    <x v="3"/>
    <x v="6"/>
    <s v="James Corden"/>
    <s v="Robert B. Weide"/>
    <n v="480"/>
    <x v="1122"/>
    <x v="136"/>
    <n v="0"/>
    <x v="31"/>
    <n v="135"/>
    <n v="110"/>
    <x v="2446"/>
    <x v="72"/>
  </r>
  <r>
    <x v="2468"/>
    <x v="2071"/>
    <s v="Color"/>
    <x v="3"/>
    <x v="0"/>
    <x v="3"/>
    <x v="6"/>
    <s v="Elizabeth Berrington"/>
    <s v="Martin McDonagh"/>
    <n v="65"/>
    <x v="307"/>
    <x v="353"/>
    <n v="32000"/>
    <x v="19"/>
    <n v="300"/>
    <n v="107"/>
    <x v="2447"/>
    <x v="24"/>
  </r>
  <r>
    <x v="2469"/>
    <x v="2030"/>
    <s v="Color"/>
    <x v="7"/>
    <x v="0"/>
    <x v="0"/>
    <x v="7"/>
    <s v="Harrison Ford"/>
    <s v="Steven Spielberg"/>
    <n v="11000"/>
    <x v="2223"/>
    <x v="40"/>
    <n v="5000"/>
    <x v="24"/>
    <n v="470"/>
    <n v="122"/>
    <x v="2448"/>
    <x v="309"/>
  </r>
  <r>
    <x v="2470"/>
    <x v="2072"/>
    <s v="Color"/>
    <x v="5"/>
    <x v="0"/>
    <x v="1"/>
    <x v="5"/>
    <s v="Brendan Fraser"/>
    <s v="Iain Softley"/>
    <n v="3000"/>
    <x v="2224"/>
    <x v="17"/>
    <n v="0"/>
    <x v="26"/>
    <n v="161"/>
    <n v="106"/>
    <x v="2449"/>
    <x v="121"/>
  </r>
  <r>
    <x v="2471"/>
    <x v="2049"/>
    <s v="Color"/>
    <x v="7"/>
    <x v="0"/>
    <x v="0"/>
    <x v="7"/>
    <s v="Robert Downey Jr."/>
    <s v="Jon Favreau"/>
    <n v="21000"/>
    <x v="2225"/>
    <x v="271"/>
    <n v="10000"/>
    <x v="20"/>
    <n v="486"/>
    <n v="126"/>
    <x v="2450"/>
    <x v="188"/>
  </r>
  <r>
    <x v="2472"/>
    <x v="2073"/>
    <s v="Color"/>
    <x v="7"/>
    <x v="0"/>
    <x v="0"/>
    <x v="5"/>
    <s v="Josh Hutcherson"/>
    <s v="Eric Brevig"/>
    <n v="14000"/>
    <x v="2226"/>
    <x v="206"/>
    <n v="0"/>
    <x v="42"/>
    <n v="201"/>
    <n v="93"/>
    <x v="2451"/>
    <x v="136"/>
  </r>
  <r>
    <x v="2473"/>
    <x v="2025"/>
    <s v="Color"/>
    <x v="7"/>
    <x v="0"/>
    <x v="0"/>
    <x v="7"/>
    <s v="Kristen Stewart"/>
    <s v="Doug Liman"/>
    <n v="17000"/>
    <x v="2227"/>
    <x v="190"/>
    <n v="0"/>
    <x v="26"/>
    <n v="238"/>
    <n v="88"/>
    <x v="2452"/>
    <x v="169"/>
  </r>
  <r>
    <x v="2474"/>
    <x v="2074"/>
    <s v="Color"/>
    <x v="1"/>
    <x v="0"/>
    <x v="0"/>
    <x v="4"/>
    <s v="Julia Ormond"/>
    <s v="Patricia Rozema"/>
    <n v="918"/>
    <x v="2228"/>
    <x v="100"/>
    <n v="851"/>
    <x v="12"/>
    <n v="73"/>
    <n v="101"/>
    <x v="2453"/>
    <x v="39"/>
  </r>
  <r>
    <x v="2475"/>
    <x v="2075"/>
    <s v="Color"/>
    <x v="7"/>
    <x v="0"/>
    <x v="0"/>
    <x v="5"/>
    <s v="Angelina Jolie Pitt"/>
    <s v="Mark Osborne"/>
    <n v="11000"/>
    <x v="1737"/>
    <x v="8"/>
    <n v="6000"/>
    <x v="16"/>
    <n v="266"/>
    <n v="92"/>
    <x v="2454"/>
    <x v="244"/>
  </r>
  <r>
    <x v="2476"/>
    <x v="2076"/>
    <s v="Color"/>
    <x v="0"/>
    <x v="0"/>
    <x v="0"/>
    <x v="7"/>
    <s v="Jay Hernandez"/>
    <s v="Neil LaBute"/>
    <n v="1000"/>
    <x v="2229"/>
    <x v="129"/>
    <n v="0"/>
    <x v="26"/>
    <n v="165"/>
    <n v="110"/>
    <x v="2455"/>
    <x v="82"/>
  </r>
  <r>
    <x v="2477"/>
    <x v="2026"/>
    <s v="Color"/>
    <x v="3"/>
    <x v="0"/>
    <x v="0"/>
    <x v="7"/>
    <s v="Robert Baker"/>
    <s v="George Clooney"/>
    <n v="142"/>
    <x v="2230"/>
    <x v="0"/>
    <n v="472"/>
    <x v="44"/>
    <n v="186"/>
    <n v="114"/>
    <x v="2456"/>
    <x v="90"/>
  </r>
  <r>
    <x v="2478"/>
    <x v="2077"/>
    <s v="Color"/>
    <x v="1"/>
    <x v="0"/>
    <x v="0"/>
    <x v="5"/>
    <s v="Adam Scott"/>
    <s v="Nicholas Fackler"/>
    <n v="3000"/>
    <x v="2231"/>
    <x v="46"/>
    <n v="777"/>
    <x v="17"/>
    <n v="27"/>
    <n v="90"/>
    <x v="2457"/>
    <x v="18"/>
  </r>
  <r>
    <x v="2479"/>
    <x v="2078"/>
    <s v="Color"/>
    <x v="3"/>
    <x v="0"/>
    <x v="0"/>
    <x v="7"/>
    <s v="Stephen Root"/>
    <s v="Callie Khouri"/>
    <n v="939"/>
    <x v="2232"/>
    <x v="286"/>
    <n v="687"/>
    <x v="42"/>
    <n v="98"/>
    <n v="104"/>
    <x v="2458"/>
    <x v="82"/>
  </r>
  <r>
    <x v="2480"/>
    <x v="2079"/>
    <s v="Color"/>
    <x v="7"/>
    <x v="0"/>
    <x v="0"/>
    <x v="5"/>
    <s v="Bernie Mac"/>
    <s v="Eric Darnell"/>
    <n v="1000"/>
    <x v="2233"/>
    <x v="216"/>
    <n v="0"/>
    <x v="12"/>
    <n v="167"/>
    <n v="89"/>
    <x v="2459"/>
    <x v="252"/>
  </r>
  <r>
    <x v="2481"/>
    <x v="2053"/>
    <s v="Color"/>
    <x v="3"/>
    <x v="0"/>
    <x v="0"/>
    <x v="7"/>
    <s v="Busy Philipps"/>
    <s v="Paul Weiland"/>
    <n v="1000"/>
    <x v="2234"/>
    <x v="4"/>
    <n v="3000"/>
    <x v="42"/>
    <n v="128"/>
    <n v="101"/>
    <x v="2460"/>
    <x v="87"/>
  </r>
  <r>
    <x v="2482"/>
    <x v="2080"/>
    <s v="Color"/>
    <x v="3"/>
    <x v="0"/>
    <x v="0"/>
    <x v="7"/>
    <s v="Colin Firth"/>
    <s v="Phyllida Lloyd"/>
    <n v="14000"/>
    <x v="2235"/>
    <x v="109"/>
    <n v="10000"/>
    <x v="2"/>
    <n v="238"/>
    <n v="108"/>
    <x v="2461"/>
    <x v="149"/>
  </r>
  <r>
    <x v="2483"/>
    <x v="2081"/>
    <s v="Color"/>
    <x v="6"/>
    <x v="0"/>
    <x v="3"/>
    <x v="7"/>
    <s v="Paul McGill"/>
    <s v="James Marsh"/>
    <n v="41"/>
    <x v="2236"/>
    <x v="72"/>
    <n v="0"/>
    <x v="4"/>
    <n v="194"/>
    <n v="90"/>
    <x v="2462"/>
    <x v="73"/>
  </r>
  <r>
    <x v="2484"/>
    <x v="2082"/>
    <s v="Color"/>
    <x v="3"/>
    <x v="0"/>
    <x v="0"/>
    <x v="5"/>
    <s v="Eric Dane"/>
    <s v="David Frankel"/>
    <n v="2000"/>
    <x v="2237"/>
    <x v="244"/>
    <n v="11000"/>
    <x v="10"/>
    <n v="180"/>
    <n v="115"/>
    <x v="2463"/>
    <x v="121"/>
  </r>
  <r>
    <x v="2485"/>
    <x v="2083"/>
    <s v="Color"/>
    <x v="7"/>
    <x v="0"/>
    <x v="9"/>
    <x v="7"/>
    <s v="Mila Kunis"/>
    <s v="John Moore"/>
    <n v="15000"/>
    <x v="2238"/>
    <x v="99"/>
    <n v="0"/>
    <x v="39"/>
    <n v="228"/>
    <n v="103"/>
    <x v="2464"/>
    <x v="64"/>
  </r>
  <r>
    <x v="2486"/>
    <x v="2084"/>
    <s v="Color"/>
    <x v="1"/>
    <x v="0"/>
    <x v="3"/>
    <x v="7"/>
    <s v="Zoe Kazan"/>
    <s v="Richard Linklater"/>
    <n v="962"/>
    <x v="74"/>
    <x v="0"/>
    <n v="0"/>
    <x v="13"/>
    <n v="160"/>
    <n v="107"/>
    <x v="2465"/>
    <x v="43"/>
  </r>
  <r>
    <x v="2487"/>
    <x v="2085"/>
    <s v="Color"/>
    <x v="5"/>
    <x v="0"/>
    <x v="0"/>
    <x v="5"/>
    <s v="Marc Blucas"/>
    <s v="Brian Robbins"/>
    <n v="973"/>
    <x v="57"/>
    <x v="192"/>
    <n v="791"/>
    <x v="43"/>
    <n v="127"/>
    <n v="90"/>
    <x v="2466"/>
    <x v="121"/>
  </r>
  <r>
    <x v="2488"/>
    <x v="2086"/>
    <s v="Color"/>
    <x v="3"/>
    <x v="0"/>
    <x v="0"/>
    <x v="7"/>
    <s v="Carmen Electra"/>
    <s v="Jason Friedberg"/>
    <n v="869"/>
    <x v="2239"/>
    <x v="22"/>
    <n v="0"/>
    <x v="67"/>
    <n v="111"/>
    <n v="86"/>
    <x v="2467"/>
    <x v="88"/>
  </r>
  <r>
    <x v="2489"/>
    <x v="2087"/>
    <s v="Color"/>
    <x v="6"/>
    <x v="0"/>
    <x v="0"/>
    <x v="6"/>
    <s v="James Franco"/>
    <s v="Gus Van Sant"/>
    <n v="11000"/>
    <x v="2240"/>
    <x v="127"/>
    <n v="10000"/>
    <x v="16"/>
    <n v="324"/>
    <n v="128"/>
    <x v="2468"/>
    <x v="33"/>
  </r>
  <r>
    <x v="2490"/>
    <x v="2088"/>
    <s v="Color"/>
    <x v="7"/>
    <x v="0"/>
    <x v="0"/>
    <x v="6"/>
    <s v="Joseph Gordon-Levitt"/>
    <s v="Spike Lee"/>
    <n v="23000"/>
    <x v="2241"/>
    <x v="0"/>
    <n v="0"/>
    <x v="44"/>
    <n v="158"/>
    <n v="160"/>
    <x v="2469"/>
    <x v="136"/>
  </r>
  <r>
    <x v="2491"/>
    <x v="2089"/>
    <s v="Color"/>
    <x v="8"/>
    <x v="0"/>
    <x v="0"/>
    <x v="6"/>
    <s v="Jason Flemyng"/>
    <s v="Alexandre Aja"/>
    <n v="1000"/>
    <x v="2242"/>
    <x v="239"/>
    <n v="5000"/>
    <x v="24"/>
    <n v="208"/>
    <n v="112"/>
    <x v="2470"/>
    <x v="64"/>
  </r>
  <r>
    <x v="2492"/>
    <x v="2090"/>
    <s v="Color"/>
    <x v="3"/>
    <x v="0"/>
    <x v="0"/>
    <x v="6"/>
    <s v="Dane Cook"/>
    <s v="Howard Deutch"/>
    <n v="1000"/>
    <x v="2243"/>
    <x v="92"/>
    <n v="0"/>
    <x v="30"/>
    <n v="80"/>
    <n v="112"/>
    <x v="2471"/>
    <x v="87"/>
  </r>
  <r>
    <x v="2493"/>
    <x v="2091"/>
    <s v="Color"/>
    <x v="7"/>
    <x v="0"/>
    <x v="0"/>
    <x v="7"/>
    <s v="Djimon Hounsou"/>
    <s v="Jeff Wadlow"/>
    <n v="3000"/>
    <x v="2244"/>
    <x v="111"/>
    <n v="0"/>
    <x v="21"/>
    <n v="140"/>
    <n v="110"/>
    <x v="2472"/>
    <x v="33"/>
  </r>
  <r>
    <x v="2494"/>
    <x v="2092"/>
    <s v="Color"/>
    <x v="3"/>
    <x v="0"/>
    <x v="0"/>
    <x v="7"/>
    <s v="Ari Graynor"/>
    <s v="Peter Sollett"/>
    <n v="904"/>
    <x v="2245"/>
    <x v="46"/>
    <n v="0"/>
    <x v="12"/>
    <n v="166"/>
    <n v="90"/>
    <x v="2473"/>
    <x v="35"/>
  </r>
  <r>
    <x v="2495"/>
    <x v="2093"/>
    <s v="Color"/>
    <x v="5"/>
    <x v="0"/>
    <x v="0"/>
    <x v="5"/>
    <s v="Gerard Butler"/>
    <s v="Jennifer Flackett"/>
    <n v="18000"/>
    <x v="2246"/>
    <x v="7"/>
    <n v="0"/>
    <x v="44"/>
    <n v="139"/>
    <n v="96"/>
    <x v="2474"/>
    <x v="178"/>
  </r>
  <r>
    <x v="2496"/>
    <x v="2094"/>
    <s v="Color"/>
    <x v="8"/>
    <x v="0"/>
    <x v="2"/>
    <x v="7"/>
    <s v="Johnny Lewis"/>
    <s v="Eric Valette"/>
    <n v="741"/>
    <x v="1372"/>
    <x v="113"/>
    <n v="0"/>
    <x v="55"/>
    <n v="141"/>
    <n v="87"/>
    <x v="2475"/>
    <x v="72"/>
  </r>
  <r>
    <x v="2497"/>
    <x v="2095"/>
    <s v="Color"/>
    <x v="7"/>
    <x v="14"/>
    <x v="25"/>
    <x v="6"/>
    <s v="Nirut Sirichanya"/>
    <s v="Tony Jaa"/>
    <n v="64"/>
    <x v="2247"/>
    <x v="0"/>
    <n v="0"/>
    <x v="24"/>
    <n v="110"/>
    <n v="110"/>
    <x v="2476"/>
    <x v="303"/>
  </r>
  <r>
    <x v="2498"/>
    <x v="2075"/>
    <s v="Color"/>
    <x v="3"/>
    <x v="0"/>
    <x v="0"/>
    <x v="7"/>
    <s v="Stephen Root"/>
    <s v="Jeff Lowell"/>
    <n v="939"/>
    <x v="2248"/>
    <x v="2"/>
    <n v="518"/>
    <x v="33"/>
    <n v="100"/>
    <n v="95"/>
    <x v="2477"/>
    <x v="39"/>
  </r>
  <r>
    <x v="2499"/>
    <x v="2096"/>
    <s v="Color"/>
    <x v="0"/>
    <x v="0"/>
    <x v="0"/>
    <x v="6"/>
    <s v="John de Lancie"/>
    <s v="Marc SchÃ¶lermann"/>
    <n v="905"/>
    <x v="2242"/>
    <x v="7"/>
    <n v="3000"/>
    <x v="44"/>
    <n v="79"/>
    <n v="95"/>
    <x v="2478"/>
    <x v="11"/>
  </r>
  <r>
    <x v="2500"/>
    <x v="2097"/>
    <s v="Color"/>
    <x v="7"/>
    <x v="0"/>
    <x v="0"/>
    <x v="6"/>
    <s v="James Franco"/>
    <s v="David Gordon Green"/>
    <n v="11000"/>
    <x v="2249"/>
    <x v="214"/>
    <n v="0"/>
    <x v="11"/>
    <n v="232"/>
    <n v="117"/>
    <x v="2479"/>
    <x v="72"/>
  </r>
  <r>
    <x v="2501"/>
    <x v="2084"/>
    <s v="Color"/>
    <x v="12"/>
    <x v="0"/>
    <x v="9"/>
    <x v="0"/>
    <s v="Stephen McHattie"/>
    <s v="Bruce McDonald"/>
    <n v="413"/>
    <x v="2250"/>
    <x v="60"/>
    <n v="0"/>
    <x v="12"/>
    <n v="178"/>
    <n v="95"/>
    <x v="2480"/>
    <x v="5"/>
  </r>
  <r>
    <x v="2502"/>
    <x v="2049"/>
    <s v="Color"/>
    <x v="5"/>
    <x v="2"/>
    <x v="2"/>
    <x v="4"/>
    <s v="Rumi Hiiragi"/>
    <s v="Hayao Miyazaki"/>
    <n v="6"/>
    <x v="2251"/>
    <x v="207"/>
    <n v="0"/>
    <x v="3"/>
    <n v="256"/>
    <n v="101"/>
    <x v="2481"/>
    <x v="63"/>
  </r>
  <r>
    <x v="2503"/>
    <x v="2098"/>
    <s v="Color"/>
    <x v="0"/>
    <x v="0"/>
    <x v="0"/>
    <x v="6"/>
    <s v="Jennifer Ehle"/>
    <s v="Gavin O'Connor"/>
    <n v="1000"/>
    <x v="2252"/>
    <x v="5"/>
    <n v="0"/>
    <x v="12"/>
    <n v="154"/>
    <n v="130"/>
    <x v="2482"/>
    <x v="88"/>
  </r>
  <r>
    <x v="2504"/>
    <x v="2099"/>
    <s v="Color"/>
    <x v="8"/>
    <x v="0"/>
    <x v="0"/>
    <x v="7"/>
    <s v="Ming-Na Wen"/>
    <s v="Nelson McCormick"/>
    <n v="2000"/>
    <x v="2253"/>
    <x v="141"/>
    <n v="1000"/>
    <x v="55"/>
    <n v="146"/>
    <n v="89"/>
    <x v="2483"/>
    <x v="33"/>
  </r>
  <r>
    <x v="2505"/>
    <x v="2100"/>
    <s v="Color"/>
    <x v="7"/>
    <x v="0"/>
    <x v="0"/>
    <x v="6"/>
    <s v="Julie Benz"/>
    <s v="Lexi Alexander"/>
    <n v="3000"/>
    <x v="2254"/>
    <x v="283"/>
    <n v="0"/>
    <x v="44"/>
    <n v="151"/>
    <n v="103"/>
    <x v="2484"/>
    <x v="64"/>
  </r>
  <r>
    <x v="2506"/>
    <x v="2101"/>
    <s v="Color"/>
    <x v="7"/>
    <x v="0"/>
    <x v="3"/>
    <x v="7"/>
    <s v="Giancarlo Giannini"/>
    <s v="Marc Forster"/>
    <n v="451"/>
    <x v="2255"/>
    <x v="273"/>
    <n v="0"/>
    <x v="12"/>
    <n v="403"/>
    <n v="106"/>
    <x v="2485"/>
    <x v="182"/>
  </r>
  <r>
    <x v="2507"/>
    <x v="2081"/>
    <s v="Color"/>
    <x v="8"/>
    <x v="0"/>
    <x v="0"/>
    <x v="6"/>
    <s v="Andrew Fiscella"/>
    <s v="John Erick Dowdle"/>
    <n v="137000"/>
    <x v="2256"/>
    <x v="306"/>
    <n v="0"/>
    <x v="44"/>
    <n v="198"/>
    <n v="89"/>
    <x v="2486"/>
    <x v="38"/>
  </r>
  <r>
    <x v="2508"/>
    <x v="2102"/>
    <s v="Color"/>
    <x v="7"/>
    <x v="11"/>
    <x v="10"/>
    <x v="6"/>
    <s v="Takeshi Kaneshiro"/>
    <s v="John Woo"/>
    <n v="755"/>
    <x v="2257"/>
    <x v="177"/>
    <n v="0"/>
    <x v="28"/>
    <n v="160"/>
    <n v="150"/>
    <x v="2487"/>
    <x v="310"/>
  </r>
  <r>
    <x v="2509"/>
    <x v="2103"/>
    <s v="Color"/>
    <x v="1"/>
    <x v="0"/>
    <x v="0"/>
    <x v="6"/>
    <s v="Alice Braga"/>
    <s v="David Mamet"/>
    <n v="1000"/>
    <x v="68"/>
    <x v="211"/>
    <n v="0"/>
    <x v="13"/>
    <n v="158"/>
    <n v="99"/>
    <x v="2488"/>
    <x v="41"/>
  </r>
  <r>
    <x v="2510"/>
    <x v="2104"/>
    <s v="Color"/>
    <x v="3"/>
    <x v="0"/>
    <x v="0"/>
    <x v="6"/>
    <s v="Bill Maher"/>
    <s v="Larry Charles"/>
    <n v="334"/>
    <x v="20"/>
    <x v="129"/>
    <n v="24000"/>
    <x v="3"/>
    <n v="197"/>
    <n v="101"/>
    <x v="2489"/>
    <x v="79"/>
  </r>
  <r>
    <x v="2511"/>
    <x v="2105"/>
    <s v="Color"/>
    <x v="8"/>
    <x v="0"/>
    <x v="0"/>
    <x v="6"/>
    <s v="Alexa PenaVega"/>
    <s v="Darren Lynn Bousman"/>
    <n v="2000"/>
    <x v="2258"/>
    <x v="279"/>
    <n v="8000"/>
    <x v="12"/>
    <n v="147"/>
    <n v="150"/>
    <x v="2490"/>
    <x v="65"/>
  </r>
  <r>
    <x v="2512"/>
    <x v="2106"/>
    <s v="Color"/>
    <x v="1"/>
    <x v="0"/>
    <x v="0"/>
    <x v="6"/>
    <s v="Leonardo DiCaprio"/>
    <s v="Sam Mendes"/>
    <n v="29000"/>
    <x v="2259"/>
    <x v="0"/>
    <n v="0"/>
    <x v="17"/>
    <n v="323"/>
    <n v="119"/>
    <x v="2491"/>
    <x v="64"/>
  </r>
  <r>
    <x v="2513"/>
    <x v="2107"/>
    <s v="Color"/>
    <x v="7"/>
    <x v="0"/>
    <x v="0"/>
    <x v="6"/>
    <s v="Robert De Niro"/>
    <s v="Jon Avnet"/>
    <n v="22000"/>
    <x v="2260"/>
    <x v="196"/>
    <n v="0"/>
    <x v="44"/>
    <n v="198"/>
    <n v="101"/>
    <x v="2492"/>
    <x v="121"/>
  </r>
  <r>
    <x v="2514"/>
    <x v="2108"/>
    <s v="Color"/>
    <x v="7"/>
    <x v="0"/>
    <x v="3"/>
    <x v="6"/>
    <s v="Tom Hardy"/>
    <s v="Guy Ritchie"/>
    <n v="27000"/>
    <x v="2261"/>
    <x v="0"/>
    <n v="12000"/>
    <x v="17"/>
    <n v="209"/>
    <n v="114"/>
    <x v="2493"/>
    <x v="69"/>
  </r>
  <r>
    <x v="2515"/>
    <x v="2109"/>
    <s v="Color"/>
    <x v="3"/>
    <x v="0"/>
    <x v="1"/>
    <x v="6"/>
    <s v="Joe Lo Truglio"/>
    <s v="David Wain"/>
    <n v="833"/>
    <x v="2262"/>
    <x v="10"/>
    <n v="0"/>
    <x v="9"/>
    <n v="173"/>
    <n v="101"/>
    <x v="2494"/>
    <x v="74"/>
  </r>
  <r>
    <x v="2516"/>
    <x v="2110"/>
    <s v="Color"/>
    <x v="8"/>
    <x v="0"/>
    <x v="0"/>
    <x v="6"/>
    <s v="Julie Benz"/>
    <s v="David Hackl"/>
    <n v="3000"/>
    <x v="2263"/>
    <x v="28"/>
    <n v="0"/>
    <x v="42"/>
    <n v="160"/>
    <n v="95"/>
    <x v="2495"/>
    <x v="311"/>
  </r>
  <r>
    <x v="2517"/>
    <x v="2111"/>
    <s v="Color"/>
    <x v="3"/>
    <x v="0"/>
    <x v="0"/>
    <x v="6"/>
    <s v="Will Ferrell"/>
    <s v="Kent Alterman"/>
    <n v="8000"/>
    <x v="2264"/>
    <x v="7"/>
    <n v="0"/>
    <x v="42"/>
    <n v="164"/>
    <n v="99"/>
    <x v="2496"/>
    <x v="60"/>
  </r>
  <r>
    <x v="2518"/>
    <x v="2073"/>
    <s v="Color"/>
    <x v="1"/>
    <x v="0"/>
    <x v="0"/>
    <x v="7"/>
    <s v="Will Smith"/>
    <s v="Gabriele Muccino"/>
    <n v="10000"/>
    <x v="2265"/>
    <x v="305"/>
    <n v="26000"/>
    <x v="3"/>
    <n v="202"/>
    <n v="123"/>
    <x v="2497"/>
    <x v="60"/>
  </r>
  <r>
    <x v="2519"/>
    <x v="2112"/>
    <s v="Color"/>
    <x v="5"/>
    <x v="0"/>
    <x v="0"/>
    <x v="6"/>
    <s v="Katrina Bowden"/>
    <s v="Sean Anders"/>
    <n v="948"/>
    <x v="2051"/>
    <x v="299"/>
    <n v="0"/>
    <x v="31"/>
    <n v="102"/>
    <n v="129"/>
    <x v="2498"/>
    <x v="93"/>
  </r>
  <r>
    <x v="2520"/>
    <x v="2072"/>
    <s v="Color"/>
    <x v="8"/>
    <x v="0"/>
    <x v="0"/>
    <x v="7"/>
    <s v="James Kyson"/>
    <s v="Masayuki Ochiai"/>
    <n v="449"/>
    <x v="2266"/>
    <x v="55"/>
    <n v="0"/>
    <x v="33"/>
    <n v="135"/>
    <n v="90"/>
    <x v="2499"/>
    <x v="11"/>
  </r>
  <r>
    <x v="2521"/>
    <x v="2045"/>
    <s v="Color"/>
    <x v="1"/>
    <x v="5"/>
    <x v="0"/>
    <x v="7"/>
    <s v="Leonor Varela"/>
    <s v="Alex Rivera"/>
    <n v="426"/>
    <x v="2267"/>
    <x v="45"/>
    <n v="0"/>
    <x v="30"/>
    <n v="47"/>
    <n v="90"/>
    <x v="2500"/>
    <x v="79"/>
  </r>
  <r>
    <x v="2522"/>
    <x v="2096"/>
    <s v="Color"/>
    <x v="1"/>
    <x v="0"/>
    <x v="3"/>
    <x v="6"/>
    <s v="Anil Kapoor"/>
    <s v="Danny Boyle"/>
    <n v="668"/>
    <x v="2268"/>
    <x v="0"/>
    <n v="13000"/>
    <x v="19"/>
    <n v="418"/>
    <n v="120"/>
    <x v="2501"/>
    <x v="24"/>
  </r>
  <r>
    <x v="2523"/>
    <x v="2113"/>
    <s v="Color"/>
    <x v="5"/>
    <x v="0"/>
    <x v="0"/>
    <x v="4"/>
    <s v="Cheryl Hines"/>
    <s v="Kirk De Micco"/>
    <n v="541"/>
    <x v="2269"/>
    <x v="151"/>
    <n v="279"/>
    <x v="35"/>
    <n v="85"/>
    <n v="81"/>
    <x v="2502"/>
    <x v="178"/>
  </r>
  <r>
    <x v="2524"/>
    <x v="2114"/>
    <s v="Color"/>
    <x v="7"/>
    <x v="0"/>
    <x v="0"/>
    <x v="5"/>
    <s v="Scott Porter"/>
    <s v="Lana Wachowski"/>
    <n v="690"/>
    <x v="2142"/>
    <x v="0"/>
    <n v="0"/>
    <x v="26"/>
    <n v="284"/>
    <n v="135"/>
    <x v="2503"/>
    <x v="187"/>
  </r>
  <r>
    <x v="2525"/>
    <x v="2077"/>
    <s v="Color"/>
    <x v="3"/>
    <x v="0"/>
    <x v="0"/>
    <x v="6"/>
    <s v="Will Ferrell"/>
    <s v="Adam McKay"/>
    <n v="8000"/>
    <x v="2270"/>
    <x v="311"/>
    <n v="0"/>
    <x v="9"/>
    <n v="173"/>
    <n v="106"/>
    <x v="2504"/>
    <x v="127"/>
  </r>
  <r>
    <x v="2526"/>
    <x v="2115"/>
    <s v="Color"/>
    <x v="1"/>
    <x v="0"/>
    <x v="0"/>
    <x v="7"/>
    <s v="Cassie Ventura"/>
    <s v="Jon M. Chu"/>
    <n v="158"/>
    <x v="2271"/>
    <x v="347"/>
    <n v="0"/>
    <x v="24"/>
    <n v="97"/>
    <n v="98"/>
    <x v="2505"/>
    <x v="108"/>
  </r>
  <r>
    <x v="2527"/>
    <x v="2116"/>
    <s v="Color"/>
    <x v="1"/>
    <x v="0"/>
    <x v="0"/>
    <x v="6"/>
    <s v="Joseph Gordon-Levitt"/>
    <s v="Kimberly Peirce"/>
    <n v="23000"/>
    <x v="2272"/>
    <x v="162"/>
    <n v="982"/>
    <x v="31"/>
    <n v="143"/>
    <n v="112"/>
    <x v="2506"/>
    <x v="43"/>
  </r>
  <r>
    <x v="2528"/>
    <x v="2117"/>
    <s v="Color"/>
    <x v="5"/>
    <x v="0"/>
    <x v="0"/>
    <x v="6"/>
    <s v="Kevin Alejandro"/>
    <s v="Fred Wolf"/>
    <n v="1000"/>
    <x v="2273"/>
    <x v="141"/>
    <n v="847"/>
    <x v="46"/>
    <n v="58"/>
    <n v="87"/>
    <x v="2507"/>
    <x v="33"/>
  </r>
  <r>
    <x v="2529"/>
    <x v="2118"/>
    <s v="Color"/>
    <x v="7"/>
    <x v="0"/>
    <x v="0"/>
    <x v="6"/>
    <s v="Keanu Reeves"/>
    <s v="David Ayer"/>
    <n v="18000"/>
    <x v="2274"/>
    <x v="324"/>
    <n v="0"/>
    <x v="13"/>
    <n v="190"/>
    <n v="109"/>
    <x v="2508"/>
    <x v="33"/>
  </r>
  <r>
    <x v="2530"/>
    <x v="2119"/>
    <s v="Color"/>
    <x v="3"/>
    <x v="0"/>
    <x v="0"/>
    <x v="6"/>
    <s v="Clifton Collins Jr."/>
    <s v="Christine Jeffs"/>
    <n v="968"/>
    <x v="2275"/>
    <x v="73"/>
    <n v="0"/>
    <x v="9"/>
    <n v="195"/>
    <n v="91"/>
    <x v="2509"/>
    <x v="11"/>
  </r>
  <r>
    <x v="2531"/>
    <x v="2039"/>
    <s v="Color"/>
    <x v="7"/>
    <x v="0"/>
    <x v="0"/>
    <x v="7"/>
    <s v="Drake Bell"/>
    <s v="Craig Mazin"/>
    <n v="1000"/>
    <x v="2276"/>
    <x v="22"/>
    <n v="0"/>
    <x v="35"/>
    <n v="121"/>
    <n v="82"/>
    <x v="2510"/>
    <x v="64"/>
  </r>
  <r>
    <x v="2532"/>
    <x v="2120"/>
    <s v="Color"/>
    <x v="3"/>
    <x v="0"/>
    <x v="0"/>
    <x v="6"/>
    <s v="Matthew McConaughey"/>
    <s v="S.R. Bindler"/>
    <n v="11000"/>
    <x v="2277"/>
    <x v="0"/>
    <n v="850"/>
    <x v="36"/>
    <n v="26"/>
    <n v="85"/>
    <x v="2511"/>
    <x v="1"/>
  </r>
  <r>
    <x v="2533"/>
    <x v="2121"/>
    <s v="Color"/>
    <x v="3"/>
    <x v="0"/>
    <x v="0"/>
    <x v="7"/>
    <s v="Madeline Carroll"/>
    <s v="Joshua Michael Stern"/>
    <n v="1000"/>
    <x v="2278"/>
    <x v="0"/>
    <n v="1000"/>
    <x v="26"/>
    <n v="131"/>
    <n v="120"/>
    <x v="2512"/>
    <x v="78"/>
  </r>
  <r>
    <x v="2534"/>
    <x v="2122"/>
    <s v="Color"/>
    <x v="3"/>
    <x v="0"/>
    <x v="0"/>
    <x v="6"/>
    <s v="Philip Seymour Hoffman"/>
    <s v="Charlie Kaufman"/>
    <n v="22000"/>
    <x v="2279"/>
    <x v="0"/>
    <n v="13000"/>
    <x v="8"/>
    <n v="245"/>
    <n v="124"/>
    <x v="2513"/>
    <x v="78"/>
  </r>
  <r>
    <x v="2535"/>
    <x v="2029"/>
    <s v="Color"/>
    <x v="7"/>
    <x v="0"/>
    <x v="5"/>
    <x v="7"/>
    <s v="Liam Neeson"/>
    <s v="Pierre Morel"/>
    <n v="14000"/>
    <x v="2280"/>
    <x v="315"/>
    <n v="29000"/>
    <x v="20"/>
    <n v="309"/>
    <n v="93"/>
    <x v="2514"/>
    <x v="43"/>
  </r>
  <r>
    <x v="2536"/>
    <x v="2123"/>
    <s v="Color"/>
    <x v="7"/>
    <x v="1"/>
    <x v="1"/>
    <x v="6"/>
    <s v="Moritz Bleibtreu"/>
    <s v="Uli Edel"/>
    <n v="486"/>
    <x v="2281"/>
    <x v="17"/>
    <n v="0"/>
    <x v="28"/>
    <n v="160"/>
    <n v="184"/>
    <x v="2515"/>
    <x v="33"/>
  </r>
  <r>
    <x v="2537"/>
    <x v="2080"/>
    <s v="Color"/>
    <x v="0"/>
    <x v="0"/>
    <x v="3"/>
    <x v="6"/>
    <s v="Jason Statham"/>
    <s v="Roger Donaldson"/>
    <n v="26000"/>
    <x v="2282"/>
    <x v="85"/>
    <n v="0"/>
    <x v="17"/>
    <n v="222"/>
    <n v="111"/>
    <x v="2516"/>
    <x v="33"/>
  </r>
  <r>
    <x v="2538"/>
    <x v="2124"/>
    <s v="Color"/>
    <x v="1"/>
    <x v="0"/>
    <x v="3"/>
    <x v="7"/>
    <s v="Richard Johnson"/>
    <s v="Mark Herman"/>
    <n v="77"/>
    <x v="2283"/>
    <x v="170"/>
    <n v="38000"/>
    <x v="4"/>
    <n v="185"/>
    <n v="94"/>
    <x v="2517"/>
    <x v="115"/>
  </r>
  <r>
    <x v="2539"/>
    <x v="2125"/>
    <s v="Color"/>
    <x v="5"/>
    <x v="0"/>
    <x v="0"/>
    <x v="7"/>
    <s v="Zachary Gordon"/>
    <s v="Rian Johnson"/>
    <n v="975"/>
    <x v="2284"/>
    <x v="0"/>
    <n v="0"/>
    <x v="9"/>
    <n v="182"/>
    <n v="114"/>
    <x v="2518"/>
    <x v="33"/>
  </r>
  <r>
    <x v="2540"/>
    <x v="2126"/>
    <s v="Color"/>
    <x v="1"/>
    <x v="0"/>
    <x v="8"/>
    <x v="6"/>
    <s v="Radha Mitchell"/>
    <s v="Roger Spottiswoode"/>
    <n v="991"/>
    <x v="2285"/>
    <x v="23"/>
    <n v="1000"/>
    <x v="10"/>
    <n v="67"/>
    <n v="125"/>
    <x v="2519"/>
    <x v="87"/>
  </r>
  <r>
    <x v="2541"/>
    <x v="2127"/>
    <s v="Color"/>
    <x v="7"/>
    <x v="0"/>
    <x v="0"/>
    <x v="5"/>
    <s v="Peter Dinklage"/>
    <s v="Andrew Adamson"/>
    <n v="22000"/>
    <x v="2286"/>
    <x v="43"/>
    <n v="0"/>
    <x v="21"/>
    <n v="258"/>
    <n v="150"/>
    <x v="2520"/>
    <x v="293"/>
  </r>
  <r>
    <x v="2542"/>
    <x v="2077"/>
    <s v="Color"/>
    <x v="1"/>
    <x v="0"/>
    <x v="0"/>
    <x v="7"/>
    <s v="Brad Pitt"/>
    <s v="David Fincher"/>
    <n v="11000"/>
    <x v="2287"/>
    <x v="132"/>
    <n v="23000"/>
    <x v="4"/>
    <n v="362"/>
    <n v="166"/>
    <x v="2521"/>
    <x v="252"/>
  </r>
  <r>
    <x v="2543"/>
    <x v="2086"/>
    <s v="Color"/>
    <x v="7"/>
    <x v="0"/>
    <x v="0"/>
    <x v="7"/>
    <s v="Christian Bale"/>
    <s v="Christopher Nolan"/>
    <n v="23000"/>
    <x v="2288"/>
    <x v="251"/>
    <n v="37000"/>
    <x v="29"/>
    <n v="645"/>
    <n v="152"/>
    <x v="2522"/>
    <x v="309"/>
  </r>
  <r>
    <x v="2544"/>
    <x v="2069"/>
    <s v="Color"/>
    <x v="1"/>
    <x v="0"/>
    <x v="0"/>
    <x v="7"/>
    <s v="Keanu Reeves"/>
    <s v="Scott Derrickson"/>
    <n v="18000"/>
    <x v="2289"/>
    <x v="329"/>
    <n v="0"/>
    <x v="25"/>
    <n v="276"/>
    <n v="104"/>
    <x v="2523"/>
    <x v="133"/>
  </r>
  <r>
    <x v="2545"/>
    <x v="2057"/>
    <s v="Color"/>
    <x v="6"/>
    <x v="0"/>
    <x v="3"/>
    <x v="7"/>
    <s v="Dominic Cooper"/>
    <s v="Saul Dibb"/>
    <n v="3000"/>
    <x v="2290"/>
    <x v="4"/>
    <n v="0"/>
    <x v="9"/>
    <n v="194"/>
    <n v="110"/>
    <x v="2524"/>
    <x v="214"/>
  </r>
  <r>
    <x v="2546"/>
    <x v="2076"/>
    <s v="Black and White"/>
    <x v="6"/>
    <x v="0"/>
    <x v="0"/>
    <x v="5"/>
    <s v="Dennis Quaid"/>
    <s v="Gary Fleder"/>
    <n v="2000"/>
    <x v="2291"/>
    <x v="170"/>
    <n v="0"/>
    <x v="17"/>
    <n v="86"/>
    <n v="130"/>
    <x v="2525"/>
    <x v="87"/>
  </r>
  <r>
    <x v="2547"/>
    <x v="2041"/>
    <s v="Color"/>
    <x v="8"/>
    <x v="0"/>
    <x v="0"/>
    <x v="7"/>
    <s v="ChloÃ« Grace Moretz"/>
    <s v="David Moreau"/>
    <n v="17000"/>
    <x v="2292"/>
    <x v="0"/>
    <n v="0"/>
    <x v="39"/>
    <n v="172"/>
    <n v="92"/>
    <x v="2526"/>
    <x v="38"/>
  </r>
  <r>
    <x v="2548"/>
    <x v="2109"/>
    <s v="Color"/>
    <x v="7"/>
    <x v="0"/>
    <x v="0"/>
    <x v="7"/>
    <s v="Jet Li"/>
    <s v="Rob Minkoff"/>
    <n v="5000"/>
    <x v="2293"/>
    <x v="196"/>
    <n v="0"/>
    <x v="21"/>
    <n v="206"/>
    <n v="104"/>
    <x v="2527"/>
    <x v="60"/>
  </r>
  <r>
    <x v="2549"/>
    <x v="2128"/>
    <s v="Color"/>
    <x v="7"/>
    <x v="16"/>
    <x v="27"/>
    <x v="6"/>
    <s v="Kang-ho Song"/>
    <s v="Jee-woon Kim"/>
    <n v="398"/>
    <x v="2294"/>
    <x v="354"/>
    <n v="0"/>
    <x v="17"/>
    <n v="152"/>
    <n v="135"/>
    <x v="2528"/>
    <x v="39"/>
  </r>
  <r>
    <x v="2550"/>
    <x v="2129"/>
    <s v="Color"/>
    <x v="13"/>
    <x v="0"/>
    <x v="0"/>
    <x v="6"/>
    <s v="Zooey Deschanel"/>
    <s v="M. Night Shyamalan"/>
    <n v="11000"/>
    <x v="2295"/>
    <x v="0"/>
    <n v="6000"/>
    <x v="38"/>
    <n v="323"/>
    <n v="91"/>
    <x v="2529"/>
    <x v="117"/>
  </r>
  <r>
    <x v="2551"/>
    <x v="2056"/>
    <s v="Color"/>
    <x v="1"/>
    <x v="0"/>
    <x v="0"/>
    <x v="7"/>
    <s v="Jessica Lowndes"/>
    <s v="Mickey Liddell"/>
    <n v="1000"/>
    <x v="2296"/>
    <x v="12"/>
    <n v="562"/>
    <x v="53"/>
    <n v="74"/>
    <n v="82"/>
    <x v="2530"/>
    <x v="18"/>
  </r>
  <r>
    <x v="2552"/>
    <x v="2130"/>
    <s v="Color"/>
    <x v="3"/>
    <x v="0"/>
    <x v="0"/>
    <x v="7"/>
    <s v="Emma Stone"/>
    <s v="Fred Wolf"/>
    <n v="15000"/>
    <x v="2297"/>
    <x v="141"/>
    <n v="0"/>
    <x v="25"/>
    <n v="129"/>
    <n v="97"/>
    <x v="2531"/>
    <x v="43"/>
  </r>
  <r>
    <x v="2553"/>
    <x v="2131"/>
    <s v="Color"/>
    <x v="1"/>
    <x v="0"/>
    <x v="0"/>
    <x v="6"/>
    <s v="Jeremy Renner"/>
    <s v="Kathryn Bigelow"/>
    <n v="10000"/>
    <x v="2298"/>
    <x v="0"/>
    <n v="16000"/>
    <x v="16"/>
    <n v="388"/>
    <n v="131"/>
    <x v="2532"/>
    <x v="24"/>
  </r>
  <r>
    <x v="2554"/>
    <x v="2033"/>
    <s v="Color"/>
    <x v="7"/>
    <x v="0"/>
    <x v="0"/>
    <x v="7"/>
    <s v="Ty Burrell"/>
    <s v="Louis Leterrier"/>
    <n v="3000"/>
    <x v="2299"/>
    <x v="292"/>
    <n v="0"/>
    <x v="13"/>
    <n v="354"/>
    <n v="135"/>
    <x v="2533"/>
    <x v="252"/>
  </r>
  <r>
    <x v="2555"/>
    <x v="2132"/>
    <s v="Color"/>
    <x v="6"/>
    <x v="0"/>
    <x v="0"/>
    <x v="5"/>
    <s v="Tasha Smith"/>
    <s v="Fred Durst"/>
    <n v="721"/>
    <x v="2232"/>
    <x v="165"/>
    <n v="376"/>
    <x v="52"/>
    <n v="47"/>
    <n v="94"/>
    <x v="2534"/>
    <x v="108"/>
  </r>
  <r>
    <x v="2556"/>
    <x v="2133"/>
    <s v="Color"/>
    <x v="3"/>
    <x v="0"/>
    <x v="0"/>
    <x v="7"/>
    <s v="Justin Timberlake"/>
    <s v="Marco Schnabel"/>
    <n v="3000"/>
    <x v="2300"/>
    <x v="125"/>
    <n v="0"/>
    <x v="53"/>
    <n v="150"/>
    <n v="87"/>
    <x v="2535"/>
    <x v="143"/>
  </r>
  <r>
    <x v="2557"/>
    <x v="2134"/>
    <s v="Color"/>
    <x v="3"/>
    <x v="0"/>
    <x v="0"/>
    <x v="6"/>
    <s v="John Heard"/>
    <s v="Neil Burger"/>
    <n v="697"/>
    <x v="2301"/>
    <x v="290"/>
    <n v="702"/>
    <x v="11"/>
    <n v="57"/>
    <n v="115"/>
    <x v="2536"/>
    <x v="24"/>
  </r>
  <r>
    <x v="2558"/>
    <x v="2135"/>
    <s v="Color"/>
    <x v="12"/>
    <x v="0"/>
    <x v="0"/>
    <x v="6"/>
    <s v="Bradley Cooper"/>
    <s v="RyÃ»hei Kitamura"/>
    <n v="14000"/>
    <x v="2302"/>
    <x v="267"/>
    <n v="0"/>
    <x v="26"/>
    <n v="177"/>
    <n v="103"/>
    <x v="2537"/>
    <x v="24"/>
  </r>
  <r>
    <x v="2559"/>
    <x v="2136"/>
    <s v="Color"/>
    <x v="7"/>
    <x v="0"/>
    <x v="0"/>
    <x v="7"/>
    <s v="Jet Li"/>
    <s v="Rob Cohen"/>
    <n v="5000"/>
    <x v="2303"/>
    <x v="178"/>
    <n v="0"/>
    <x v="33"/>
    <n v="264"/>
    <n v="112"/>
    <x v="2538"/>
    <x v="312"/>
  </r>
  <r>
    <x v="2560"/>
    <x v="2137"/>
    <s v="Color"/>
    <x v="6"/>
    <x v="0"/>
    <x v="3"/>
    <x v="7"/>
    <s v="Natalie Portman"/>
    <s v="Justin Chadwick"/>
    <n v="20000"/>
    <x v="2304"/>
    <x v="213"/>
    <n v="0"/>
    <x v="12"/>
    <n v="169"/>
    <n v="115"/>
    <x v="2539"/>
    <x v="64"/>
  </r>
  <r>
    <x v="2561"/>
    <x v="2138"/>
    <s v="Color"/>
    <x v="3"/>
    <x v="0"/>
    <x v="3"/>
    <x v="7"/>
    <s v="Larry Miller"/>
    <s v="James Dodson"/>
    <n v="611"/>
    <x v="2305"/>
    <x v="45"/>
    <n v="0"/>
    <x v="24"/>
    <n v="22"/>
    <n v="106"/>
    <x v="2540"/>
    <x v="58"/>
  </r>
  <r>
    <x v="2562"/>
    <x v="2138"/>
    <s v="Color"/>
    <x v="0"/>
    <x v="0"/>
    <x v="19"/>
    <x v="6"/>
    <s v="Jim Carter"/>
    <s v="Ãlex de la Iglesia"/>
    <n v="439"/>
    <x v="2306"/>
    <x v="355"/>
    <n v="0"/>
    <x v="26"/>
    <n v="71"/>
    <n v="104"/>
    <x v="2541"/>
    <x v="39"/>
  </r>
  <r>
    <x v="2563"/>
    <x v="2069"/>
    <s v="Color"/>
    <x v="5"/>
    <x v="0"/>
    <x v="0"/>
    <x v="4"/>
    <s v="Yuri Lowenthal"/>
    <s v="Mike Nawrocki"/>
    <n v="354"/>
    <x v="2307"/>
    <x v="125"/>
    <n v="175"/>
    <x v="32"/>
    <n v="37"/>
    <n v="85"/>
    <x v="2542"/>
    <x v="24"/>
  </r>
  <r>
    <x v="2564"/>
    <x v="2139"/>
    <s v="Color"/>
    <x v="1"/>
    <x v="0"/>
    <x v="0"/>
    <x v="6"/>
    <s v="Kate Winslet"/>
    <s v="Stephen Daldry"/>
    <n v="14000"/>
    <x v="2308"/>
    <x v="246"/>
    <n v="15000"/>
    <x v="16"/>
    <n v="299"/>
    <n v="124"/>
    <x v="2543"/>
    <x v="114"/>
  </r>
  <r>
    <x v="2565"/>
    <x v="2140"/>
    <s v="Color"/>
    <x v="3"/>
    <x v="0"/>
    <x v="0"/>
    <x v="7"/>
    <s v="Emma Stone"/>
    <s v="Peter Cattaneo"/>
    <n v="15000"/>
    <x v="2309"/>
    <x v="6"/>
    <n v="0"/>
    <x v="24"/>
    <n v="132"/>
    <n v="102"/>
    <x v="2544"/>
    <x v="24"/>
  </r>
  <r>
    <x v="2566"/>
    <x v="2095"/>
    <s v="Color"/>
    <x v="8"/>
    <x v="0"/>
    <x v="0"/>
    <x v="6"/>
    <s v="Laura Ramsey"/>
    <s v="Carter Smith"/>
    <n v="960"/>
    <x v="2310"/>
    <x v="106"/>
    <n v="0"/>
    <x v="30"/>
    <n v="233"/>
    <n v="93"/>
    <x v="2545"/>
    <x v="11"/>
  </r>
  <r>
    <x v="2567"/>
    <x v="2070"/>
    <s v="Color"/>
    <x v="1"/>
    <x v="0"/>
    <x v="0"/>
    <x v="7"/>
    <s v="Nate Parker"/>
    <s v="Gina Prince-Bythewood"/>
    <n v="664"/>
    <x v="2311"/>
    <x v="250"/>
    <n v="0"/>
    <x v="17"/>
    <n v="109"/>
    <n v="110"/>
    <x v="2546"/>
    <x v="31"/>
  </r>
  <r>
    <x v="2568"/>
    <x v="2141"/>
    <s v="Color"/>
    <x v="5"/>
    <x v="0"/>
    <x v="0"/>
    <x v="5"/>
    <s v="Martin Short"/>
    <s v="Mark Waters"/>
    <n v="770"/>
    <x v="557"/>
    <x v="93"/>
    <n v="0"/>
    <x v="21"/>
    <n v="198"/>
    <n v="107"/>
    <x v="2547"/>
    <x v="152"/>
  </r>
  <r>
    <x v="2569"/>
    <x v="2142"/>
    <s v="Color"/>
    <x v="7"/>
    <x v="0"/>
    <x v="0"/>
    <x v="7"/>
    <s v="Scarlett Johansson"/>
    <s v="Frank Miller"/>
    <n v="19000"/>
    <x v="2312"/>
    <x v="275"/>
    <n v="2000"/>
    <x v="0"/>
    <n v="223"/>
    <n v="103"/>
    <x v="2548"/>
    <x v="121"/>
  </r>
  <r>
    <x v="2570"/>
    <x v="2143"/>
    <s v="Color"/>
    <x v="5"/>
    <x v="0"/>
    <x v="3"/>
    <x v="4"/>
    <s v="Emma Watson"/>
    <s v="Sam Fell"/>
    <n v="9000"/>
    <x v="2313"/>
    <x v="144"/>
    <n v="0"/>
    <x v="26"/>
    <n v="118"/>
    <n v="93"/>
    <x v="2549"/>
    <x v="121"/>
  </r>
  <r>
    <x v="2571"/>
    <x v="2126"/>
    <s v="Color"/>
    <x v="3"/>
    <x v="0"/>
    <x v="0"/>
    <x v="6"/>
    <s v="Mary-Kate Olsen"/>
    <s v="Jonathan Levine"/>
    <n v="976"/>
    <x v="2314"/>
    <x v="267"/>
    <n v="0"/>
    <x v="11"/>
    <n v="147"/>
    <n v="99"/>
    <x v="2550"/>
    <x v="1"/>
  </r>
  <r>
    <x v="2572"/>
    <x v="2144"/>
    <s v="Color"/>
    <x v="3"/>
    <x v="0"/>
    <x v="0"/>
    <x v="7"/>
    <s v="Jada Pinkett Smith"/>
    <s v="Diane English"/>
    <n v="851"/>
    <x v="2315"/>
    <x v="67"/>
    <n v="0"/>
    <x v="43"/>
    <n v="124"/>
    <n v="114"/>
    <x v="2551"/>
    <x v="128"/>
  </r>
  <r>
    <x v="2573"/>
    <x v="2145"/>
    <s v="Color"/>
    <x v="1"/>
    <x v="0"/>
    <x v="0"/>
    <x v="6"/>
    <s v="Mark Margolis"/>
    <s v="Darren Aronofsky"/>
    <n v="1000"/>
    <x v="391"/>
    <x v="0"/>
    <n v="10000"/>
    <x v="20"/>
    <n v="391"/>
    <n v="109"/>
    <x v="2552"/>
    <x v="1"/>
  </r>
  <r>
    <x v="2574"/>
    <x v="2146"/>
    <s v="Color"/>
    <x v="1"/>
    <x v="0"/>
    <x v="0"/>
    <x v="7"/>
    <s v="Mitch Pileggi"/>
    <s v="Chris Carter"/>
    <n v="826"/>
    <x v="2316"/>
    <x v="356"/>
    <n v="0"/>
    <x v="30"/>
    <n v="270"/>
    <n v="108"/>
    <x v="2553"/>
    <x v="88"/>
  </r>
  <r>
    <x v="2575"/>
    <x v="2147"/>
    <s v="Color"/>
    <x v="1"/>
    <x v="0"/>
    <x v="0"/>
    <x v="7"/>
    <s v="Kristen Stewart"/>
    <s v="Udayan Prasad"/>
    <n v="17000"/>
    <x v="2317"/>
    <x v="2"/>
    <n v="1000"/>
    <x v="13"/>
    <n v="60"/>
    <n v="102"/>
    <x v="2554"/>
    <x v="222"/>
  </r>
  <r>
    <x v="2576"/>
    <x v="2148"/>
    <s v="Color"/>
    <x v="0"/>
    <x v="0"/>
    <x v="19"/>
    <x v="6"/>
    <s v="Thomas Kretschmann"/>
    <s v="Brad Anderson"/>
    <n v="918"/>
    <x v="2212"/>
    <x v="137"/>
    <n v="0"/>
    <x v="12"/>
    <n v="150"/>
    <n v="111"/>
    <x v="2555"/>
    <x v="24"/>
  </r>
  <r>
    <x v="2577"/>
    <x v="2136"/>
    <s v="Color"/>
    <x v="7"/>
    <x v="0"/>
    <x v="0"/>
    <x v="6"/>
    <s v="Robert Downey Jr."/>
    <s v="Ben Stiller"/>
    <n v="21000"/>
    <x v="2318"/>
    <x v="0"/>
    <n v="0"/>
    <x v="11"/>
    <n v="308"/>
    <n v="121"/>
    <x v="2556"/>
    <x v="168"/>
  </r>
  <r>
    <x v="2578"/>
    <x v="2078"/>
    <s v="Color"/>
    <x v="1"/>
    <x v="0"/>
    <x v="0"/>
    <x v="6"/>
    <s v="Jimmy Bennett"/>
    <s v="James Mottern"/>
    <n v="87000"/>
    <x v="2319"/>
    <x v="12"/>
    <n v="371"/>
    <x v="12"/>
    <n v="46"/>
    <n v="90"/>
    <x v="2557"/>
    <x v="6"/>
  </r>
  <r>
    <x v="2579"/>
    <x v="2149"/>
    <s v="Color"/>
    <x v="1"/>
    <x v="0"/>
    <x v="0"/>
    <x v="7"/>
    <s v="Kristen Stewart"/>
    <s v="Catherine Hardwicke"/>
    <n v="17000"/>
    <x v="2320"/>
    <x v="309"/>
    <n v="19000"/>
    <x v="33"/>
    <n v="350"/>
    <n v="122"/>
    <x v="2558"/>
    <x v="178"/>
  </r>
  <r>
    <x v="2580"/>
    <x v="2102"/>
    <s v="Color"/>
    <x v="1"/>
    <x v="0"/>
    <x v="0"/>
    <x v="6"/>
    <s v="Isabella Rossellini"/>
    <s v="James Gray"/>
    <n v="812"/>
    <x v="2321"/>
    <x v="260"/>
    <n v="0"/>
    <x v="10"/>
    <n v="190"/>
    <n v="110"/>
    <x v="2559"/>
    <x v="38"/>
  </r>
  <r>
    <x v="2581"/>
    <x v="2130"/>
    <s v="Color"/>
    <x v="0"/>
    <x v="0"/>
    <x v="0"/>
    <x v="6"/>
    <s v="Billy Burke"/>
    <s v="Gregory Hoblit"/>
    <n v="2000"/>
    <x v="2322"/>
    <x v="206"/>
    <n v="0"/>
    <x v="24"/>
    <n v="195"/>
    <n v="101"/>
    <x v="2560"/>
    <x v="64"/>
  </r>
  <r>
    <x v="2582"/>
    <x v="2150"/>
    <s v="Color"/>
    <x v="1"/>
    <x v="0"/>
    <x v="0"/>
    <x v="7"/>
    <s v="Tom Cruise"/>
    <s v="Bryan Singer"/>
    <n v="10000"/>
    <x v="1564"/>
    <x v="0"/>
    <n v="0"/>
    <x v="10"/>
    <n v="269"/>
    <n v="121"/>
    <x v="2561"/>
    <x v="163"/>
  </r>
  <r>
    <x v="2583"/>
    <x v="2151"/>
    <s v="Color"/>
    <x v="0"/>
    <x v="0"/>
    <x v="0"/>
    <x v="7"/>
    <s v="Dennis Quaid"/>
    <s v="Pete Travis"/>
    <n v="2000"/>
    <x v="2323"/>
    <x v="138"/>
    <n v="0"/>
    <x v="21"/>
    <n v="235"/>
    <n v="90"/>
    <x v="2562"/>
    <x v="87"/>
  </r>
  <r>
    <x v="2584"/>
    <x v="2152"/>
    <s v="Color"/>
    <x v="1"/>
    <x v="0"/>
    <x v="19"/>
    <x v="7"/>
    <s v="Scarlett Johansson"/>
    <s v="Woody Allen"/>
    <n v="19000"/>
    <x v="2324"/>
    <x v="44"/>
    <n v="14000"/>
    <x v="23"/>
    <n v="275"/>
    <n v="96"/>
    <x v="2563"/>
    <x v="222"/>
  </r>
  <r>
    <x v="2585"/>
    <x v="2153"/>
    <s v="Color"/>
    <x v="6"/>
    <x v="0"/>
    <x v="0"/>
    <x v="7"/>
    <s v="Toby Jones"/>
    <s v="Oliver Stone"/>
    <n v="2000"/>
    <x v="2325"/>
    <x v="0"/>
    <n v="0"/>
    <x v="34"/>
    <n v="242"/>
    <n v="129"/>
    <x v="2564"/>
    <x v="313"/>
  </r>
  <r>
    <x v="2586"/>
    <x v="2108"/>
    <s v="Color"/>
    <x v="5"/>
    <x v="0"/>
    <x v="0"/>
    <x v="4"/>
    <s v="John Ratzenberger"/>
    <s v="Andrew Stanton"/>
    <n v="1000"/>
    <x v="2326"/>
    <x v="301"/>
    <n v="16000"/>
    <x v="18"/>
    <n v="421"/>
    <n v="98"/>
    <x v="2565"/>
    <x v="282"/>
  </r>
  <r>
    <x v="2587"/>
    <x v="2154"/>
    <s v="Color"/>
    <x v="4"/>
    <x v="30"/>
    <x v="36"/>
    <x v="6"/>
    <s v="Ari Folman"/>
    <s v="Ari Folman"/>
    <n v="56"/>
    <x v="2327"/>
    <x v="213"/>
    <n v="0"/>
    <x v="19"/>
    <n v="231"/>
    <n v="90"/>
    <x v="2566"/>
    <x v="5"/>
  </r>
  <r>
    <x v="2588"/>
    <x v="2155"/>
    <s v="Color"/>
    <x v="7"/>
    <x v="0"/>
    <x v="0"/>
    <x v="6"/>
    <s v="Angelina Jolie Pitt"/>
    <s v="Timur Bekmambetov"/>
    <n v="11000"/>
    <x v="2328"/>
    <x v="246"/>
    <n v="0"/>
    <x v="12"/>
    <n v="316"/>
    <n v="110"/>
    <x v="2567"/>
    <x v="163"/>
  </r>
  <r>
    <x v="2589"/>
    <x v="2156"/>
    <s v="Color"/>
    <x v="7"/>
    <x v="0"/>
    <x v="0"/>
    <x v="6"/>
    <s v="Bashar Rahal"/>
    <s v="Joshua Seftel"/>
    <n v="603"/>
    <x v="2329"/>
    <x v="0"/>
    <n v="883"/>
    <x v="32"/>
    <n v="79"/>
    <n v="107"/>
    <x v="2568"/>
    <x v="39"/>
  </r>
  <r>
    <x v="2590"/>
    <x v="2157"/>
    <s v="Color"/>
    <x v="3"/>
    <x v="0"/>
    <x v="0"/>
    <x v="7"/>
    <s v="Mo'Nique"/>
    <s v="Malcolm D. Lee"/>
    <n v="940"/>
    <x v="2330"/>
    <x v="18"/>
    <n v="464"/>
    <x v="46"/>
    <n v="76"/>
    <n v="114"/>
    <x v="2569"/>
    <x v="64"/>
  </r>
  <r>
    <x v="2591"/>
    <x v="2133"/>
    <s v="Color"/>
    <x v="1"/>
    <x v="0"/>
    <x v="0"/>
    <x v="6"/>
    <s v="John Robinson"/>
    <s v="Kelly Reichardt"/>
    <n v="375"/>
    <x v="2331"/>
    <x v="267"/>
    <n v="0"/>
    <x v="10"/>
    <n v="189"/>
    <n v="80"/>
    <x v="2570"/>
    <x v="27"/>
  </r>
  <r>
    <x v="2592"/>
    <x v="2071"/>
    <s v="Color"/>
    <x v="3"/>
    <x v="0"/>
    <x v="0"/>
    <x v="7"/>
    <s v="Treat Williams"/>
    <s v="Tom Vaughan"/>
    <n v="642"/>
    <x v="2332"/>
    <x v="125"/>
    <n v="0"/>
    <x v="26"/>
    <n v="148"/>
    <n v="101"/>
    <x v="2571"/>
    <x v="64"/>
  </r>
  <r>
    <x v="2593"/>
    <x v="2158"/>
    <s v="Color"/>
    <x v="3"/>
    <x v="0"/>
    <x v="0"/>
    <x v="6"/>
    <s v="Robert De Niro"/>
    <s v="Barry Levinson"/>
    <n v="22000"/>
    <x v="2333"/>
    <x v="69"/>
    <n v="845"/>
    <x v="32"/>
    <n v="137"/>
    <n v="104"/>
    <x v="2572"/>
    <x v="43"/>
  </r>
  <r>
    <x v="2594"/>
    <x v="2159"/>
    <s v="Color"/>
    <x v="1"/>
    <x v="7"/>
    <x v="14"/>
    <x v="6"/>
    <s v="Yorick van Wageningen"/>
    <s v="Martin Koolhoven"/>
    <n v="163"/>
    <x v="2334"/>
    <x v="125"/>
    <n v="0"/>
    <x v="10"/>
    <n v="111"/>
    <n v="103"/>
    <x v="2573"/>
    <x v="16"/>
  </r>
  <r>
    <x v="2595"/>
    <x v="2072"/>
    <s v="Color"/>
    <x v="3"/>
    <x v="0"/>
    <x v="0"/>
    <x v="7"/>
    <s v="Ivana Milicevic"/>
    <s v="Charles Robert Carner"/>
    <n v="834"/>
    <x v="2335"/>
    <x v="144"/>
    <n v="140"/>
    <x v="71"/>
    <n v="35"/>
    <n v="97"/>
    <x v="2574"/>
    <x v="91"/>
  </r>
  <r>
    <x v="2596"/>
    <x v="2095"/>
    <s v="Color"/>
    <x v="3"/>
    <x v="0"/>
    <x v="0"/>
    <x v="7"/>
    <s v="Bradley Cooper"/>
    <s v="Peyton Reed"/>
    <n v="14000"/>
    <x v="2336"/>
    <x v="247"/>
    <n v="0"/>
    <x v="13"/>
    <n v="190"/>
    <n v="104"/>
    <x v="2575"/>
    <x v="123"/>
  </r>
  <r>
    <x v="2597"/>
    <x v="2160"/>
    <s v="Color"/>
    <x v="7"/>
    <x v="0"/>
    <x v="0"/>
    <x v="7"/>
    <s v="Adam Sandler"/>
    <s v="Dennis Dugan"/>
    <n v="11000"/>
    <x v="2337"/>
    <x v="183"/>
    <n v="0"/>
    <x v="25"/>
    <n v="198"/>
    <n v="113"/>
    <x v="2576"/>
    <x v="152"/>
  </r>
  <r>
    <x v="2598"/>
    <x v="2161"/>
    <s v="Color"/>
    <x v="3"/>
    <x v="0"/>
    <x v="0"/>
    <x v="6"/>
    <s v="Gerry Bednob"/>
    <s v="Kevin Smith"/>
    <n v="218"/>
    <x v="2338"/>
    <x v="0"/>
    <n v="0"/>
    <x v="21"/>
    <n v="247"/>
    <n v="101"/>
    <x v="2577"/>
    <x v="61"/>
  </r>
  <r>
    <x v="2599"/>
    <x v="2162"/>
    <s v="Color"/>
    <x v="8"/>
    <x v="5"/>
    <x v="19"/>
    <x v="6"/>
    <s v="Jonathan D. Mellor"/>
    <s v="Jaume BalaguerÃ³"/>
    <n v="37"/>
    <x v="2339"/>
    <x v="234"/>
    <n v="4000"/>
    <x v="21"/>
    <n v="222"/>
    <n v="85"/>
    <x v="2578"/>
    <x v="241"/>
  </r>
  <r>
    <x v="2600"/>
    <x v="2163"/>
    <s v="Color"/>
    <x v="7"/>
    <x v="0"/>
    <x v="0"/>
    <x v="7"/>
    <s v="Taylor Cole"/>
    <s v="Renny Harlin"/>
    <n v="969"/>
    <x v="2340"/>
    <x v="99"/>
    <n v="0"/>
    <x v="49"/>
    <n v="113"/>
    <n v="108"/>
    <x v="2579"/>
    <x v="82"/>
  </r>
  <r>
    <x v="2601"/>
    <x v="2164"/>
    <s v="Color"/>
    <x v="3"/>
    <x v="0"/>
    <x v="0"/>
    <x v="7"/>
    <s v="Matthew Perry"/>
    <s v="Burr Steers"/>
    <n v="2000"/>
    <x v="2341"/>
    <x v="42"/>
    <n v="0"/>
    <x v="34"/>
    <n v="191"/>
    <n v="102"/>
    <x v="2580"/>
    <x v="33"/>
  </r>
  <r>
    <x v="2602"/>
    <x v="2165"/>
    <s v="Color"/>
    <x v="7"/>
    <x v="0"/>
    <x v="0"/>
    <x v="7"/>
    <s v="Oliver Platt"/>
    <s v="Roland Emmerich"/>
    <n v="1000"/>
    <x v="374"/>
    <x v="184"/>
    <n v="13000"/>
    <x v="42"/>
    <n v="367"/>
    <n v="158"/>
    <x v="2581"/>
    <x v="182"/>
  </r>
  <r>
    <x v="2603"/>
    <x v="2166"/>
    <s v="Color"/>
    <x v="3"/>
    <x v="0"/>
    <x v="0"/>
    <x v="7"/>
    <s v="Joseph Gordon-Levitt"/>
    <s v="Marc Webb"/>
    <n v="23000"/>
    <x v="2342"/>
    <x v="357"/>
    <n v="40000"/>
    <x v="3"/>
    <n v="331"/>
    <n v="95"/>
    <x v="2582"/>
    <x v="91"/>
  </r>
  <r>
    <x v="2604"/>
    <x v="2167"/>
    <s v="Color"/>
    <x v="7"/>
    <x v="0"/>
    <x v="0"/>
    <x v="7"/>
    <s v="Martin Landau"/>
    <s v="Shane Acker"/>
    <n v="940"/>
    <x v="2343"/>
    <x v="176"/>
    <n v="13000"/>
    <x v="10"/>
    <n v="263"/>
    <n v="79"/>
    <x v="2583"/>
    <x v="88"/>
  </r>
  <r>
    <x v="2605"/>
    <x v="2168"/>
    <s v="Color"/>
    <x v="4"/>
    <x v="0"/>
    <x v="0"/>
    <x v="5"/>
    <s v="Robin Wright"/>
    <s v="Robert Zemeckis"/>
    <n v="18000"/>
    <x v="2344"/>
    <x v="0"/>
    <n v="0"/>
    <x v="13"/>
    <n v="240"/>
    <n v="96"/>
    <x v="2584"/>
    <x v="182"/>
  </r>
  <r>
    <x v="2606"/>
    <x v="2169"/>
    <s v="Color"/>
    <x v="5"/>
    <x v="0"/>
    <x v="0"/>
    <x v="6"/>
    <s v="Chris Hemsworth"/>
    <s v="David Twohy"/>
    <n v="26000"/>
    <x v="2345"/>
    <x v="252"/>
    <n v="4000"/>
    <x v="31"/>
    <n v="160"/>
    <n v="108"/>
    <x v="2585"/>
    <x v="58"/>
  </r>
  <r>
    <x v="2607"/>
    <x v="2170"/>
    <s v="Color"/>
    <x v="3"/>
    <x v="0"/>
    <x v="0"/>
    <x v="6"/>
    <s v="Michael Stuhlbarg"/>
    <s v="Ethan Coen"/>
    <n v="816"/>
    <x v="1994"/>
    <x v="188"/>
    <n v="10000"/>
    <x v="11"/>
    <n v="341"/>
    <n v="106"/>
    <x v="2586"/>
    <x v="41"/>
  </r>
  <r>
    <x v="2608"/>
    <x v="2171"/>
    <s v="Color"/>
    <x v="1"/>
    <x v="0"/>
    <x v="0"/>
    <x v="6"/>
    <s v="Colin Firth"/>
    <s v="Tom Ford"/>
    <n v="14000"/>
    <x v="2346"/>
    <x v="239"/>
    <n v="16000"/>
    <x v="16"/>
    <n v="281"/>
    <n v="99"/>
    <x v="2587"/>
    <x v="41"/>
  </r>
  <r>
    <x v="2609"/>
    <x v="2172"/>
    <s v="Color"/>
    <x v="1"/>
    <x v="0"/>
    <x v="0"/>
    <x v="6"/>
    <s v="Liam Neeson"/>
    <s v="Agnieszka Wojtowicz-Vosloo"/>
    <n v="14000"/>
    <x v="2347"/>
    <x v="0"/>
    <n v="7000"/>
    <x v="30"/>
    <n v="138"/>
    <n v="104"/>
    <x v="2588"/>
    <x v="89"/>
  </r>
  <r>
    <x v="2610"/>
    <x v="2173"/>
    <s v="Color"/>
    <x v="5"/>
    <x v="0"/>
    <x v="19"/>
    <x v="6"/>
    <s v="Max Minghella"/>
    <s v="Alejandro AmenÃ¡bar"/>
    <n v="614"/>
    <x v="2348"/>
    <x v="277"/>
    <n v="29000"/>
    <x v="23"/>
    <n v="180"/>
    <n v="141"/>
    <x v="2589"/>
    <x v="123"/>
  </r>
  <r>
    <x v="2611"/>
    <x v="2174"/>
    <s v="Color"/>
    <x v="5"/>
    <x v="0"/>
    <x v="0"/>
    <x v="5"/>
    <s v="Malese Jow"/>
    <s v="John Schultz"/>
    <n v="1000"/>
    <x v="1560"/>
    <x v="30"/>
    <n v="916"/>
    <x v="39"/>
    <n v="82"/>
    <n v="86"/>
    <x v="2590"/>
    <x v="136"/>
  </r>
  <r>
    <x v="2612"/>
    <x v="2175"/>
    <s v="Color"/>
    <x v="3"/>
    <x v="0"/>
    <x v="0"/>
    <x v="7"/>
    <s v="Bradley Cooper"/>
    <s v="Phil Traill"/>
    <n v="14000"/>
    <x v="2280"/>
    <x v="7"/>
    <n v="0"/>
    <x v="0"/>
    <n v="128"/>
    <n v="99"/>
    <x v="2591"/>
    <x v="24"/>
  </r>
  <r>
    <x v="2613"/>
    <x v="2176"/>
    <s v="Color"/>
    <x v="4"/>
    <x v="0"/>
    <x v="0"/>
    <x v="5"/>
    <s v="Amy Poehler"/>
    <s v="Betty Thomas"/>
    <n v="1000"/>
    <x v="2349"/>
    <x v="62"/>
    <n v="2000"/>
    <x v="35"/>
    <n v="107"/>
    <n v="88"/>
    <x v="2592"/>
    <x v="163"/>
  </r>
  <r>
    <x v="2614"/>
    <x v="2177"/>
    <s v="Color"/>
    <x v="1"/>
    <x v="0"/>
    <x v="3"/>
    <x v="7"/>
    <s v="Dominic Cooper"/>
    <s v="Lone Scherfig"/>
    <n v="3000"/>
    <x v="2350"/>
    <x v="18"/>
    <n v="12000"/>
    <x v="17"/>
    <n v="278"/>
    <n v="100"/>
    <x v="2593"/>
    <x v="89"/>
  </r>
  <r>
    <x v="2615"/>
    <x v="2178"/>
    <s v="Color"/>
    <x v="11"/>
    <x v="0"/>
    <x v="0"/>
    <x v="7"/>
    <s v="Tom Hanks"/>
    <s v="Ron Howard"/>
    <n v="15000"/>
    <x v="2351"/>
    <x v="83"/>
    <n v="0"/>
    <x v="12"/>
    <n v="298"/>
    <n v="146"/>
    <x v="2594"/>
    <x v="252"/>
  </r>
  <r>
    <x v="2616"/>
    <x v="2166"/>
    <s v="Color"/>
    <x v="7"/>
    <x v="0"/>
    <x v="0"/>
    <x v="7"/>
    <s v="Andrew Fiscella"/>
    <s v="NimrÃ³d Antal"/>
    <n v="137000"/>
    <x v="2352"/>
    <x v="358"/>
    <n v="0"/>
    <x v="32"/>
    <n v="107"/>
    <n v="88"/>
    <x v="2595"/>
    <x v="72"/>
  </r>
  <r>
    <x v="2617"/>
    <x v="2179"/>
    <s v="Color"/>
    <x v="7"/>
    <x v="0"/>
    <x v="12"/>
    <x v="5"/>
    <s v="Nicolas Cage"/>
    <s v="David Bowers"/>
    <n v="12000"/>
    <x v="2353"/>
    <x v="53"/>
    <n v="0"/>
    <x v="2"/>
    <n v="138"/>
    <n v="94"/>
    <x v="2596"/>
    <x v="127"/>
  </r>
  <r>
    <x v="2618"/>
    <x v="2180"/>
    <s v="Color"/>
    <x v="7"/>
    <x v="0"/>
    <x v="0"/>
    <x v="7"/>
    <s v="CCH Pounder"/>
    <s v="James Cameron"/>
    <n v="1000"/>
    <x v="867"/>
    <x v="0"/>
    <n v="33000"/>
    <x v="20"/>
    <n v="723"/>
    <n v="178"/>
    <x v="2597"/>
    <x v="314"/>
  </r>
  <r>
    <x v="2619"/>
    <x v="2181"/>
    <s v="Color"/>
    <x v="3"/>
    <x v="0"/>
    <x v="0"/>
    <x v="6"/>
    <s v="Catherine O'Hara"/>
    <s v="Sam Mendes"/>
    <n v="925"/>
    <x v="1041"/>
    <x v="0"/>
    <n v="7000"/>
    <x v="10"/>
    <n v="217"/>
    <n v="98"/>
    <x v="2598"/>
    <x v="29"/>
  </r>
  <r>
    <x v="2620"/>
    <x v="2182"/>
    <s v="Color"/>
    <x v="0"/>
    <x v="0"/>
    <x v="0"/>
    <x v="6"/>
    <s v="Nicolas Cage"/>
    <s v="Werner Herzog"/>
    <n v="12000"/>
    <x v="2354"/>
    <x v="0"/>
    <n v="6000"/>
    <x v="12"/>
    <n v="280"/>
    <n v="122"/>
    <x v="2599"/>
    <x v="33"/>
  </r>
  <r>
    <x v="2621"/>
    <x v="2183"/>
    <s v="Color"/>
    <x v="3"/>
    <x v="0"/>
    <x v="0"/>
    <x v="5"/>
    <s v="Scott Porter"/>
    <s v="Todd Graff"/>
    <n v="690"/>
    <x v="2355"/>
    <x v="359"/>
    <n v="1000"/>
    <x v="34"/>
    <n v="79"/>
    <n v="111"/>
    <x v="2600"/>
    <x v="33"/>
  </r>
  <r>
    <x v="2622"/>
    <x v="2184"/>
    <s v="Color"/>
    <x v="3"/>
    <x v="0"/>
    <x v="0"/>
    <x v="6"/>
    <s v="Bono"/>
    <s v="Larry Charles"/>
    <n v="468"/>
    <x v="2356"/>
    <x v="129"/>
    <n v="0"/>
    <x v="42"/>
    <n v="288"/>
    <n v="81"/>
    <x v="2601"/>
    <x v="142"/>
  </r>
  <r>
    <x v="2623"/>
    <x v="2185"/>
    <s v="Color"/>
    <x v="3"/>
    <x v="0"/>
    <x v="8"/>
    <x v="7"/>
    <s v="Deborah Mailman"/>
    <s v="Rachel Perkins"/>
    <n v="46"/>
    <x v="2357"/>
    <x v="7"/>
    <n v="479"/>
    <x v="2"/>
    <n v="33"/>
    <n v="88"/>
    <x v="2602"/>
    <x v="67"/>
  </r>
  <r>
    <x v="2624"/>
    <x v="2174"/>
    <s v="Color"/>
    <x v="16"/>
    <x v="0"/>
    <x v="0"/>
    <x v="12"/>
    <s v="Zoe Lister-Jones"/>
    <s v="Daryl Wein"/>
    <n v="331"/>
    <x v="2358"/>
    <x v="138"/>
    <n v="324"/>
    <x v="24"/>
    <n v="22"/>
    <n v="88"/>
    <x v="2603"/>
    <x v="285"/>
  </r>
  <r>
    <x v="2625"/>
    <x v="2186"/>
    <s v="Color"/>
    <x v="3"/>
    <x v="0"/>
    <x v="0"/>
    <x v="5"/>
    <s v="Anne Hathaway"/>
    <s v="Gary Winick"/>
    <n v="11000"/>
    <x v="2359"/>
    <x v="213"/>
    <n v="0"/>
    <x v="39"/>
    <n v="152"/>
    <n v="89"/>
    <x v="2604"/>
    <x v="88"/>
  </r>
  <r>
    <x v="2626"/>
    <x v="2187"/>
    <s v="Color"/>
    <x v="6"/>
    <x v="0"/>
    <x v="3"/>
    <x v="5"/>
    <s v="Abbie Cornish"/>
    <s v="Jane Campion"/>
    <n v="2000"/>
    <x v="2360"/>
    <x v="150"/>
    <n v="0"/>
    <x v="11"/>
    <n v="222"/>
    <n v="119"/>
    <x v="2605"/>
    <x v="65"/>
  </r>
  <r>
    <x v="2627"/>
    <x v="2168"/>
    <s v="Color"/>
    <x v="0"/>
    <x v="0"/>
    <x v="0"/>
    <x v="6"/>
    <s v="Don Cheadle"/>
    <s v="Antoine Fuqua"/>
    <n v="3000"/>
    <x v="2361"/>
    <x v="360"/>
    <n v="4000"/>
    <x v="12"/>
    <n v="197"/>
    <n v="132"/>
    <x v="2606"/>
    <x v="29"/>
  </r>
  <r>
    <x v="2628"/>
    <x v="2188"/>
    <s v="Color"/>
    <x v="1"/>
    <x v="0"/>
    <x v="0"/>
    <x v="6"/>
    <s v="Natalie Portman"/>
    <s v="Jim Sheridan"/>
    <n v="20000"/>
    <x v="2362"/>
    <x v="304"/>
    <n v="10000"/>
    <x v="10"/>
    <n v="217"/>
    <n v="105"/>
    <x v="2607"/>
    <x v="56"/>
  </r>
  <r>
    <x v="2629"/>
    <x v="2189"/>
    <s v="Color"/>
    <x v="8"/>
    <x v="0"/>
    <x v="0"/>
    <x v="6"/>
    <s v="Bradley Cooper"/>
    <s v="Christian Alvart"/>
    <n v="14000"/>
    <x v="2363"/>
    <x v="100"/>
    <n v="0"/>
    <x v="24"/>
    <n v="167"/>
    <n v="109"/>
    <x v="2608"/>
    <x v="72"/>
  </r>
  <r>
    <x v="2630"/>
    <x v="2190"/>
    <s v="Color"/>
    <x v="3"/>
    <x v="0"/>
    <x v="3"/>
    <x v="6"/>
    <s v="Tom Burke"/>
    <s v="Stephen Frears"/>
    <n v="201"/>
    <x v="2364"/>
    <x v="105"/>
    <n v="0"/>
    <x v="24"/>
    <n v="155"/>
    <n v="100"/>
    <x v="2609"/>
    <x v="108"/>
  </r>
  <r>
    <x v="2631"/>
    <x v="2191"/>
    <s v="Color"/>
    <x v="8"/>
    <x v="0"/>
    <x v="0"/>
    <x v="6"/>
    <s v="Matt Cohen"/>
    <s v="Deon Taylor"/>
    <n v="487"/>
    <x v="39"/>
    <x v="193"/>
    <n v="0"/>
    <x v="63"/>
    <n v="63"/>
    <n v="88"/>
    <x v="2610"/>
    <x v="18"/>
  </r>
  <r>
    <x v="2632"/>
    <x v="2192"/>
    <s v="Color"/>
    <x v="1"/>
    <x v="0"/>
    <x v="0"/>
    <x v="6"/>
    <s v="Liam Neeson"/>
    <s v="Atom Egoyan"/>
    <n v="14000"/>
    <x v="2365"/>
    <x v="156"/>
    <n v="0"/>
    <x v="2"/>
    <n v="226"/>
    <n v="96"/>
    <x v="2611"/>
    <x v="31"/>
  </r>
  <r>
    <x v="2633"/>
    <x v="2193"/>
    <s v="Color"/>
    <x v="7"/>
    <x v="0"/>
    <x v="0"/>
    <x v="7"/>
    <s v="Josh Hutcherson"/>
    <s v="Paul Weitz"/>
    <n v="14000"/>
    <x v="2366"/>
    <x v="43"/>
    <n v="0"/>
    <x v="30"/>
    <n v="157"/>
    <n v="109"/>
    <x v="2612"/>
    <x v="87"/>
  </r>
  <r>
    <x v="2634"/>
    <x v="2194"/>
    <s v="Color"/>
    <x v="3"/>
    <x v="0"/>
    <x v="0"/>
    <x v="7"/>
    <s v="Ezra Miller"/>
    <s v="Raymond De Felitta"/>
    <n v="3000"/>
    <x v="2367"/>
    <x v="208"/>
    <n v="0"/>
    <x v="28"/>
    <n v="149"/>
    <n v="104"/>
    <x v="2613"/>
    <x v="1"/>
  </r>
  <r>
    <x v="2635"/>
    <x v="2195"/>
    <s v="Black and White"/>
    <x v="1"/>
    <x v="11"/>
    <x v="10"/>
    <x v="6"/>
    <s v="Ye Liu"/>
    <s v="Chuan Lu"/>
    <n v="52"/>
    <x v="2368"/>
    <x v="34"/>
    <n v="0"/>
    <x v="3"/>
    <n v="149"/>
    <n v="132"/>
    <x v="2614"/>
    <x v="38"/>
  </r>
  <r>
    <x v="2636"/>
    <x v="2196"/>
    <s v="Color"/>
    <x v="4"/>
    <x v="0"/>
    <x v="0"/>
    <x v="5"/>
    <s v="Will Forte"/>
    <s v="Phil Lord"/>
    <n v="622"/>
    <x v="497"/>
    <x v="297"/>
    <n v="0"/>
    <x v="11"/>
    <n v="191"/>
    <n v="90"/>
    <x v="2615"/>
    <x v="122"/>
  </r>
  <r>
    <x v="2637"/>
    <x v="2197"/>
    <s v="Color"/>
    <x v="6"/>
    <x v="4"/>
    <x v="5"/>
    <x v="7"/>
    <s v="Alessandro Nivola"/>
    <s v="Anne Fontaine"/>
    <n v="527"/>
    <x v="2369"/>
    <x v="167"/>
    <n v="0"/>
    <x v="12"/>
    <n v="165"/>
    <n v="111"/>
    <x v="2616"/>
    <x v="315"/>
  </r>
  <r>
    <x v="2638"/>
    <x v="2198"/>
    <s v="Black and White"/>
    <x v="4"/>
    <x v="0"/>
    <x v="0"/>
    <x v="5"/>
    <s v="Jennifer Saunders"/>
    <s v="Henry Selick"/>
    <n v="309"/>
    <x v="2370"/>
    <x v="272"/>
    <n v="10000"/>
    <x v="3"/>
    <n v="310"/>
    <n v="100"/>
    <x v="2617"/>
    <x v="121"/>
  </r>
  <r>
    <x v="2639"/>
    <x v="2199"/>
    <s v="Color"/>
    <x v="3"/>
    <x v="0"/>
    <x v="0"/>
    <x v="7"/>
    <s v="Jon Favreau"/>
    <s v="Peter Billingsley"/>
    <n v="4000"/>
    <x v="2371"/>
    <x v="0"/>
    <n v="0"/>
    <x v="25"/>
    <n v="166"/>
    <n v="113"/>
    <x v="2618"/>
    <x v="121"/>
  </r>
  <r>
    <x v="2640"/>
    <x v="2200"/>
    <s v="Color"/>
    <x v="7"/>
    <x v="0"/>
    <x v="0"/>
    <x v="6"/>
    <s v="Jason Statham"/>
    <s v="Mark Neveldine"/>
    <n v="26000"/>
    <x v="2372"/>
    <x v="259"/>
    <n v="0"/>
    <x v="24"/>
    <n v="150"/>
    <n v="96"/>
    <x v="2619"/>
    <x v="33"/>
  </r>
  <r>
    <x v="2641"/>
    <x v="2201"/>
    <s v="Color"/>
    <x v="1"/>
    <x v="0"/>
    <x v="0"/>
    <x v="6"/>
    <s v="Jeff Bridges"/>
    <s v="Scott Cooper"/>
    <n v="12000"/>
    <x v="2373"/>
    <x v="162"/>
    <n v="0"/>
    <x v="17"/>
    <n v="273"/>
    <n v="112"/>
    <x v="2620"/>
    <x v="41"/>
  </r>
  <r>
    <x v="2642"/>
    <x v="2202"/>
    <s v="Color"/>
    <x v="7"/>
    <x v="0"/>
    <x v="0"/>
    <x v="7"/>
    <s v="Damon Wayans Jr."/>
    <s v="Damien Dante Wayans"/>
    <n v="756"/>
    <x v="2374"/>
    <x v="22"/>
    <n v="657"/>
    <x v="41"/>
    <n v="83"/>
    <n v="88"/>
    <x v="2621"/>
    <x v="43"/>
  </r>
  <r>
    <x v="2643"/>
    <x v="2191"/>
    <s v="Color"/>
    <x v="7"/>
    <x v="0"/>
    <x v="8"/>
    <x v="6"/>
    <s v="Jay Laga'aia"/>
    <s v="Michael Spierig"/>
    <n v="125"/>
    <x v="2375"/>
    <x v="216"/>
    <n v="0"/>
    <x v="31"/>
    <n v="292"/>
    <n v="98"/>
    <x v="2622"/>
    <x v="33"/>
  </r>
  <r>
    <x v="2644"/>
    <x v="2203"/>
    <s v="Color"/>
    <x v="3"/>
    <x v="13"/>
    <x v="24"/>
    <x v="0"/>
    <s v="BjÃ¸rn Sundquist"/>
    <s v="Tommy Wirkola"/>
    <n v="35"/>
    <x v="2376"/>
    <x v="210"/>
    <n v="23000"/>
    <x v="34"/>
    <n v="224"/>
    <n v="91"/>
    <x v="2623"/>
    <x v="141"/>
  </r>
  <r>
    <x v="2645"/>
    <x v="2204"/>
    <s v="Color"/>
    <x v="3"/>
    <x v="0"/>
    <x v="9"/>
    <x v="6"/>
    <s v="Michael Kelly"/>
    <s v="Peter Stebbings"/>
    <n v="963"/>
    <x v="2377"/>
    <x v="120"/>
    <n v="0"/>
    <x v="13"/>
    <n v="78"/>
    <n v="95"/>
    <x v="2624"/>
    <x v="66"/>
  </r>
  <r>
    <x v="2646"/>
    <x v="2205"/>
    <s v="Color"/>
    <x v="3"/>
    <x v="0"/>
    <x v="0"/>
    <x v="7"/>
    <s v="Michael Kelly"/>
    <s v="Marc Lawrence"/>
    <n v="963"/>
    <x v="2378"/>
    <x v="176"/>
    <n v="0"/>
    <x v="36"/>
    <n v="133"/>
    <n v="103"/>
    <x v="2625"/>
    <x v="90"/>
  </r>
  <r>
    <x v="2647"/>
    <x v="2199"/>
    <s v="Color"/>
    <x v="7"/>
    <x v="0"/>
    <x v="38"/>
    <x v="6"/>
    <s v="Sharlto Copley"/>
    <s v="Neill Blomkamp"/>
    <n v="2000"/>
    <x v="2379"/>
    <x v="361"/>
    <n v="22000"/>
    <x v="19"/>
    <n v="472"/>
    <n v="112"/>
    <x v="2626"/>
    <x v="88"/>
  </r>
  <r>
    <x v="2648"/>
    <x v="2206"/>
    <s v="Color"/>
    <x v="8"/>
    <x v="0"/>
    <x v="0"/>
    <x v="7"/>
    <s v="Bojana Novakovic"/>
    <s v="Sam Raimi"/>
    <n v="2000"/>
    <x v="2380"/>
    <x v="0"/>
    <n v="11000"/>
    <x v="21"/>
    <n v="397"/>
    <n v="99"/>
    <x v="2627"/>
    <x v="88"/>
  </r>
  <r>
    <x v="2649"/>
    <x v="2207"/>
    <s v="Color"/>
    <x v="7"/>
    <x v="0"/>
    <x v="0"/>
    <x v="5"/>
    <s v="Ian Whyte"/>
    <s v="James Wong"/>
    <n v="473"/>
    <x v="2381"/>
    <x v="93"/>
    <n v="0"/>
    <x v="67"/>
    <n v="130"/>
    <n v="100"/>
    <x v="2628"/>
    <x v="136"/>
  </r>
  <r>
    <x v="2650"/>
    <x v="2208"/>
    <s v="Color"/>
    <x v="3"/>
    <x v="0"/>
    <x v="0"/>
    <x v="7"/>
    <s v="Julia Roberts"/>
    <s v="Tony Gilroy"/>
    <n v="8000"/>
    <x v="2382"/>
    <x v="347"/>
    <n v="0"/>
    <x v="24"/>
    <n v="211"/>
    <n v="125"/>
    <x v="2629"/>
    <x v="121"/>
  </r>
  <r>
    <x v="2651"/>
    <x v="2209"/>
    <s v="Color"/>
    <x v="1"/>
    <x v="0"/>
    <x v="5"/>
    <x v="0"/>
    <s v="Paz de la Huerta"/>
    <s v="Gaspar NoÃ©"/>
    <n v="488"/>
    <x v="743"/>
    <x v="362"/>
    <n v="23000"/>
    <x v="17"/>
    <n v="216"/>
    <n v="161"/>
    <x v="2630"/>
    <x v="51"/>
  </r>
  <r>
    <x v="2652"/>
    <x v="2210"/>
    <s v="Color"/>
    <x v="5"/>
    <x v="0"/>
    <x v="0"/>
    <x v="7"/>
    <s v="Robert De Niro"/>
    <s v="Kirk Jones"/>
    <n v="22000"/>
    <x v="2383"/>
    <x v="114"/>
    <n v="10000"/>
    <x v="23"/>
    <n v="160"/>
    <n v="99"/>
    <x v="2631"/>
    <x v="78"/>
  </r>
  <r>
    <x v="2653"/>
    <x v="2211"/>
    <s v="Color"/>
    <x v="3"/>
    <x v="0"/>
    <x v="0"/>
    <x v="6"/>
    <s v="J.K. Simmons"/>
    <s v="Mike Judge"/>
    <n v="24000"/>
    <x v="2384"/>
    <x v="175"/>
    <n v="0"/>
    <x v="24"/>
    <n v="192"/>
    <n v="92"/>
    <x v="2632"/>
    <x v="11"/>
  </r>
  <r>
    <x v="2654"/>
    <x v="2212"/>
    <s v="Color"/>
    <x v="3"/>
    <x v="0"/>
    <x v="0"/>
    <x v="5"/>
    <s v="Kelsey Grammer"/>
    <s v="Kevin Tancharoen"/>
    <n v="808"/>
    <x v="2385"/>
    <x v="244"/>
    <n v="0"/>
    <x v="38"/>
    <n v="134"/>
    <n v="123"/>
    <x v="2633"/>
    <x v="69"/>
  </r>
  <r>
    <x v="2655"/>
    <x v="2213"/>
    <s v="Color"/>
    <x v="5"/>
    <x v="0"/>
    <x v="0"/>
    <x v="5"/>
    <s v="Bill Murray"/>
    <s v="Wes Anderson"/>
    <n v="13000"/>
    <x v="2386"/>
    <x v="0"/>
    <n v="15000"/>
    <x v="4"/>
    <n v="335"/>
    <n v="87"/>
    <x v="2634"/>
    <x v="87"/>
  </r>
  <r>
    <x v="2656"/>
    <x v="2214"/>
    <s v="Color"/>
    <x v="3"/>
    <x v="0"/>
    <x v="0"/>
    <x v="6"/>
    <s v="Adam Sandler"/>
    <s v="Judd Apatow"/>
    <n v="11000"/>
    <x v="2387"/>
    <x v="0"/>
    <n v="0"/>
    <x v="34"/>
    <n v="230"/>
    <n v="153"/>
    <x v="2635"/>
    <x v="163"/>
  </r>
  <r>
    <x v="2657"/>
    <x v="2215"/>
    <s v="Color"/>
    <x v="7"/>
    <x v="0"/>
    <x v="0"/>
    <x v="7"/>
    <s v="Joseph Gordon-Levitt"/>
    <s v="Stephen Sommers"/>
    <n v="23000"/>
    <x v="2388"/>
    <x v="148"/>
    <n v="0"/>
    <x v="42"/>
    <n v="250"/>
    <n v="118"/>
    <x v="2636"/>
    <x v="157"/>
  </r>
  <r>
    <x v="2658"/>
    <x v="2216"/>
    <s v="Color"/>
    <x v="7"/>
    <x v="0"/>
    <x v="0"/>
    <x v="6"/>
    <s v="Gerard Butler"/>
    <s v="Mark Neveldine"/>
    <n v="18000"/>
    <x v="2389"/>
    <x v="259"/>
    <n v="0"/>
    <x v="42"/>
    <n v="180"/>
    <n v="95"/>
    <x v="2637"/>
    <x v="124"/>
  </r>
  <r>
    <x v="2659"/>
    <x v="2217"/>
    <s v="Color"/>
    <x v="1"/>
    <x v="0"/>
    <x v="0"/>
    <x v="7"/>
    <s v="Bill Murray"/>
    <s v="Aaron Schneider"/>
    <n v="13000"/>
    <x v="2390"/>
    <x v="6"/>
    <n v="0"/>
    <x v="10"/>
    <n v="160"/>
    <n v="100"/>
    <x v="2638"/>
    <x v="91"/>
  </r>
  <r>
    <x v="2660"/>
    <x v="2218"/>
    <s v="Color"/>
    <x v="7"/>
    <x v="0"/>
    <x v="0"/>
    <x v="5"/>
    <s v="Kelli Garner"/>
    <s v="Hoyt Yeatman"/>
    <n v="730"/>
    <x v="1990"/>
    <x v="125"/>
    <n v="0"/>
    <x v="52"/>
    <n v="145"/>
    <n v="88"/>
    <x v="2639"/>
    <x v="252"/>
  </r>
  <r>
    <x v="2661"/>
    <x v="2219"/>
    <s v="Color"/>
    <x v="8"/>
    <x v="0"/>
    <x v="0"/>
    <x v="6"/>
    <s v="Scout Taylor-Compton"/>
    <s v="Rob Zombie"/>
    <n v="908"/>
    <x v="2391"/>
    <x v="0"/>
    <n v="3000"/>
    <x v="43"/>
    <n v="220"/>
    <n v="119"/>
    <x v="2640"/>
    <x v="24"/>
  </r>
  <r>
    <x v="2662"/>
    <x v="2192"/>
    <s v="Color"/>
    <x v="3"/>
    <x v="0"/>
    <x v="0"/>
    <x v="4"/>
    <s v="Emily Osment"/>
    <s v="Peter Chelsom"/>
    <n v="1000"/>
    <x v="2392"/>
    <x v="42"/>
    <n v="0"/>
    <x v="47"/>
    <n v="131"/>
    <n v="102"/>
    <x v="2641"/>
    <x v="88"/>
  </r>
  <r>
    <x v="2663"/>
    <x v="2220"/>
    <s v="Color"/>
    <x v="7"/>
    <x v="0"/>
    <x v="3"/>
    <x v="6"/>
    <s v="Joseph Gilgun"/>
    <s v="Daniel Barber"/>
    <n v="788"/>
    <x v="572"/>
    <x v="125"/>
    <n v="0"/>
    <x v="23"/>
    <n v="224"/>
    <n v="97"/>
    <x v="2642"/>
    <x v="302"/>
  </r>
  <r>
    <x v="2664"/>
    <x v="2221"/>
    <s v="Color"/>
    <x v="5"/>
    <x v="0"/>
    <x v="3"/>
    <x v="5"/>
    <s v="Alan Rickman"/>
    <s v="David Yates"/>
    <n v="25000"/>
    <x v="2393"/>
    <x v="344"/>
    <n v="10000"/>
    <x v="8"/>
    <n v="375"/>
    <n v="153"/>
    <x v="2643"/>
    <x v="316"/>
  </r>
  <r>
    <x v="2665"/>
    <x v="2204"/>
    <s v="Color"/>
    <x v="3"/>
    <x v="0"/>
    <x v="0"/>
    <x v="7"/>
    <s v="Carmen Perez"/>
    <s v="Ken Kwapis"/>
    <n v="97"/>
    <x v="983"/>
    <x v="53"/>
    <n v="12000"/>
    <x v="34"/>
    <n v="161"/>
    <n v="129"/>
    <x v="2644"/>
    <x v="87"/>
  </r>
  <r>
    <x v="2666"/>
    <x v="2222"/>
    <s v="Color"/>
    <x v="3"/>
    <x v="0"/>
    <x v="0"/>
    <x v="5"/>
    <s v="Don Cheadle"/>
    <s v="Thor Freudenthal"/>
    <n v="3000"/>
    <x v="2394"/>
    <x v="147"/>
    <n v="1000"/>
    <x v="39"/>
    <n v="107"/>
    <n v="100"/>
    <x v="2645"/>
    <x v="64"/>
  </r>
  <r>
    <x v="2667"/>
    <x v="2223"/>
    <s v="Color"/>
    <x v="1"/>
    <x v="3"/>
    <x v="4"/>
    <x v="6"/>
    <s v="Flavio Parenti"/>
    <s v="Luca Guadagnino"/>
    <n v="144"/>
    <x v="2395"/>
    <x v="244"/>
    <n v="0"/>
    <x v="11"/>
    <n v="181"/>
    <n v="120"/>
    <x v="2646"/>
    <x v="39"/>
  </r>
  <r>
    <x v="2668"/>
    <x v="2224"/>
    <s v="Color"/>
    <x v="3"/>
    <x v="0"/>
    <x v="0"/>
    <x v="7"/>
    <s v="Eric Mendenhall"/>
    <s v="Tyler Perry"/>
    <n v="607"/>
    <x v="2396"/>
    <x v="0"/>
    <n v="1000"/>
    <x v="63"/>
    <n v="36"/>
    <n v="113"/>
    <x v="2647"/>
    <x v="51"/>
  </r>
  <r>
    <x v="2669"/>
    <x v="2225"/>
    <s v="Color"/>
    <x v="6"/>
    <x v="0"/>
    <x v="5"/>
    <x v="6"/>
    <s v="Dameon Clarke"/>
    <s v="Glenn Ficarra"/>
    <n v="170"/>
    <x v="2397"/>
    <x v="28"/>
    <n v="11000"/>
    <x v="21"/>
    <n v="242"/>
    <n v="102"/>
    <x v="2648"/>
    <x v="51"/>
  </r>
  <r>
    <x v="2670"/>
    <x v="2226"/>
    <s v="Color"/>
    <x v="3"/>
    <x v="0"/>
    <x v="9"/>
    <x v="7"/>
    <s v="Alan Ruck"/>
    <s v="Chris Columbus"/>
    <n v="946"/>
    <x v="2398"/>
    <x v="0"/>
    <n v="0"/>
    <x v="46"/>
    <n v="107"/>
    <n v="102"/>
    <x v="2649"/>
    <x v="69"/>
  </r>
  <r>
    <x v="2671"/>
    <x v="2227"/>
    <s v="Color"/>
    <x v="3"/>
    <x v="0"/>
    <x v="0"/>
    <x v="6"/>
    <s v="J.K. Simmons"/>
    <s v="John Hamburg"/>
    <n v="24000"/>
    <x v="2399"/>
    <x v="141"/>
    <n v="0"/>
    <x v="10"/>
    <n v="215"/>
    <n v="105"/>
    <x v="2650"/>
    <x v="87"/>
  </r>
  <r>
    <x v="2672"/>
    <x v="2228"/>
    <s v="Color"/>
    <x v="7"/>
    <x v="0"/>
    <x v="0"/>
    <x v="5"/>
    <s v="Denis Leary"/>
    <s v="Carlos Saldanha"/>
    <n v="835"/>
    <x v="2400"/>
    <x v="250"/>
    <n v="0"/>
    <x v="11"/>
    <n v="188"/>
    <n v="94"/>
    <x v="2651"/>
    <x v="152"/>
  </r>
  <r>
    <x v="2673"/>
    <x v="2221"/>
    <s v="Color"/>
    <x v="3"/>
    <x v="0"/>
    <x v="0"/>
    <x v="5"/>
    <s v="Stephen Root"/>
    <s v="Karey Kirkpatrick"/>
    <n v="939"/>
    <x v="1585"/>
    <x v="6"/>
    <n v="610"/>
    <x v="49"/>
    <n v="93"/>
    <n v="107"/>
    <x v="2652"/>
    <x v="60"/>
  </r>
  <r>
    <x v="2674"/>
    <x v="2229"/>
    <s v="Color"/>
    <x v="5"/>
    <x v="0"/>
    <x v="0"/>
    <x v="6"/>
    <s v="Michael Fassbender"/>
    <s v="Quentin Tarantino"/>
    <n v="13000"/>
    <x v="2401"/>
    <x v="70"/>
    <n v="42000"/>
    <x v="1"/>
    <n v="486"/>
    <n v="153"/>
    <x v="2653"/>
    <x v="163"/>
  </r>
  <r>
    <x v="2675"/>
    <x v="2230"/>
    <s v="Color"/>
    <x v="6"/>
    <x v="0"/>
    <x v="0"/>
    <x v="7"/>
    <s v="Matt Damon"/>
    <s v="Clint Eastwood"/>
    <n v="13000"/>
    <x v="2402"/>
    <x v="70"/>
    <n v="23000"/>
    <x v="28"/>
    <n v="306"/>
    <n v="134"/>
    <x v="2654"/>
    <x v="121"/>
  </r>
  <r>
    <x v="2676"/>
    <x v="2231"/>
    <s v="Color"/>
    <x v="3"/>
    <x v="0"/>
    <x v="0"/>
    <x v="6"/>
    <s v="Meryl Streep"/>
    <s v="Nancy Meyers"/>
    <n v="11000"/>
    <x v="2403"/>
    <x v="35"/>
    <n v="0"/>
    <x v="21"/>
    <n v="187"/>
    <n v="120"/>
    <x v="2655"/>
    <x v="169"/>
  </r>
  <r>
    <x v="2677"/>
    <x v="2232"/>
    <s v="Color"/>
    <x v="3"/>
    <x v="0"/>
    <x v="0"/>
    <x v="6"/>
    <s v="J.K. Simmons"/>
    <s v="Karyn Kusama"/>
    <n v="24000"/>
    <x v="2404"/>
    <x v="199"/>
    <n v="6000"/>
    <x v="52"/>
    <n v="300"/>
    <n v="107"/>
    <x v="2656"/>
    <x v="81"/>
  </r>
  <r>
    <x v="2678"/>
    <x v="2233"/>
    <s v="Color"/>
    <x v="6"/>
    <x v="0"/>
    <x v="0"/>
    <x v="7"/>
    <s v="Meryl Streep"/>
    <s v="Nora Ephron"/>
    <n v="11000"/>
    <x v="2405"/>
    <x v="0"/>
    <n v="13000"/>
    <x v="11"/>
    <n v="252"/>
    <n v="123"/>
    <x v="2657"/>
    <x v="87"/>
  </r>
  <r>
    <x v="2679"/>
    <x v="2234"/>
    <s v="Color"/>
    <x v="1"/>
    <x v="0"/>
    <x v="0"/>
    <x v="7"/>
    <s v="Nicolas Cage"/>
    <s v="Alex Proyas"/>
    <n v="12000"/>
    <x v="2406"/>
    <x v="160"/>
    <n v="0"/>
    <x v="24"/>
    <n v="279"/>
    <n v="121"/>
    <x v="2658"/>
    <x v="124"/>
  </r>
  <r>
    <x v="2680"/>
    <x v="2235"/>
    <s v="Color"/>
    <x v="5"/>
    <x v="0"/>
    <x v="0"/>
    <x v="7"/>
    <s v="Will Ferrell"/>
    <s v="Brad Silberling"/>
    <n v="8000"/>
    <x v="2407"/>
    <x v="114"/>
    <n v="0"/>
    <x v="39"/>
    <n v="167"/>
    <n v="102"/>
    <x v="2659"/>
    <x v="122"/>
  </r>
  <r>
    <x v="2681"/>
    <x v="2233"/>
    <s v="Color"/>
    <x v="0"/>
    <x v="0"/>
    <x v="0"/>
    <x v="6"/>
    <s v="Gerard Butler"/>
    <s v="F. Gary Gray"/>
    <n v="18000"/>
    <x v="2408"/>
    <x v="164"/>
    <n v="21000"/>
    <x v="28"/>
    <n v="216"/>
    <n v="118"/>
    <x v="2660"/>
    <x v="124"/>
  </r>
  <r>
    <x v="2682"/>
    <x v="2236"/>
    <s v="Color"/>
    <x v="1"/>
    <x v="0"/>
    <x v="0"/>
    <x v="7"/>
    <s v="Judy Greer"/>
    <s v="Brandon Camp"/>
    <n v="2000"/>
    <x v="2409"/>
    <x v="12"/>
    <n v="0"/>
    <x v="49"/>
    <n v="111"/>
    <n v="109"/>
    <x v="2661"/>
    <x v="69"/>
  </r>
  <r>
    <x v="2683"/>
    <x v="2237"/>
    <s v="Color"/>
    <x v="7"/>
    <x v="4"/>
    <x v="5"/>
    <x v="6"/>
    <s v="Omar Sy"/>
    <s v="Jean-Pierre Jeunet"/>
    <n v="1000"/>
    <x v="2410"/>
    <x v="0"/>
    <n v="0"/>
    <x v="23"/>
    <n v="213"/>
    <n v="105"/>
    <x v="2662"/>
    <x v="72"/>
  </r>
  <r>
    <x v="2684"/>
    <x v="2238"/>
    <s v="Color"/>
    <x v="3"/>
    <x v="0"/>
    <x v="0"/>
    <x v="6"/>
    <s v="Hugh M. Hefner"/>
    <s v="Zach Cregger"/>
    <n v="373"/>
    <x v="2411"/>
    <x v="139"/>
    <n v="985"/>
    <x v="52"/>
    <n v="76"/>
    <n v="90"/>
    <x v="2663"/>
    <x v="1"/>
  </r>
  <r>
    <x v="2685"/>
    <x v="2239"/>
    <s v="Color"/>
    <x v="7"/>
    <x v="0"/>
    <x v="0"/>
    <x v="5"/>
    <s v="Amy Poehler"/>
    <s v="Rob Letterman"/>
    <n v="1000"/>
    <x v="2412"/>
    <x v="6"/>
    <n v="0"/>
    <x v="31"/>
    <n v="219"/>
    <n v="94"/>
    <x v="2664"/>
    <x v="157"/>
  </r>
  <r>
    <x v="2686"/>
    <x v="2182"/>
    <s v="Color"/>
    <x v="1"/>
    <x v="0"/>
    <x v="3"/>
    <x v="6"/>
    <s v="Kevin Spacey"/>
    <s v="Duncan Jones"/>
    <n v="18000"/>
    <x v="2413"/>
    <x v="0"/>
    <n v="47000"/>
    <x v="20"/>
    <n v="415"/>
    <n v="97"/>
    <x v="2665"/>
    <x v="18"/>
  </r>
  <r>
    <x v="2687"/>
    <x v="2240"/>
    <s v="Color"/>
    <x v="1"/>
    <x v="0"/>
    <x v="0"/>
    <x v="6"/>
    <s v="Naomi Watts"/>
    <s v="Rodrigo GarcÃ­a"/>
    <n v="6000"/>
    <x v="2414"/>
    <x v="363"/>
    <n v="0"/>
    <x v="23"/>
    <n v="161"/>
    <n v="125"/>
    <x v="2666"/>
    <x v="317"/>
  </r>
  <r>
    <x v="2688"/>
    <x v="2241"/>
    <s v="Color"/>
    <x v="3"/>
    <x v="0"/>
    <x v="0"/>
    <x v="7"/>
    <s v="Stephanie Szostak"/>
    <s v="Katherine Dieckmann"/>
    <n v="1000"/>
    <x v="2415"/>
    <x v="45"/>
    <n v="546"/>
    <x v="36"/>
    <n v="43"/>
    <n v="90"/>
    <x v="2667"/>
    <x v="18"/>
  </r>
  <r>
    <x v="2689"/>
    <x v="2242"/>
    <s v="Color"/>
    <x v="8"/>
    <x v="0"/>
    <x v="0"/>
    <x v="6"/>
    <s v="Jensen Ackles"/>
    <s v="Patrick Lussier"/>
    <n v="10000"/>
    <x v="2416"/>
    <x v="81"/>
    <n v="0"/>
    <x v="25"/>
    <n v="264"/>
    <n v="101"/>
    <x v="2668"/>
    <x v="24"/>
  </r>
  <r>
    <x v="2690"/>
    <x v="2243"/>
    <s v="Color"/>
    <x v="3"/>
    <x v="0"/>
    <x v="0"/>
    <x v="7"/>
    <s v="Nia Vardalos"/>
    <s v="Donald Petrie"/>
    <n v="567"/>
    <x v="2417"/>
    <x v="43"/>
    <n v="0"/>
    <x v="30"/>
    <n v="112"/>
    <n v="98"/>
    <x v="2669"/>
    <x v="29"/>
  </r>
  <r>
    <x v="2691"/>
    <x v="2244"/>
    <s v="Color"/>
    <x v="1"/>
    <x v="0"/>
    <x v="0"/>
    <x v="7"/>
    <s v="Jason Patric"/>
    <s v="Nick Cassavetes"/>
    <n v="673"/>
    <x v="445"/>
    <x v="291"/>
    <n v="15000"/>
    <x v="28"/>
    <n v="148"/>
    <n v="109"/>
    <x v="2670"/>
    <x v="88"/>
  </r>
  <r>
    <x v="2692"/>
    <x v="2245"/>
    <s v="Color"/>
    <x v="3"/>
    <x v="0"/>
    <x v="0"/>
    <x v="5"/>
    <s v="J.K. Simmons"/>
    <s v="Jonas Elmer"/>
    <n v="24000"/>
    <x v="2418"/>
    <x v="7"/>
    <n v="0"/>
    <x v="49"/>
    <n v="121"/>
    <n v="97"/>
    <x v="2671"/>
    <x v="11"/>
  </r>
  <r>
    <x v="2693"/>
    <x v="2246"/>
    <s v="Color"/>
    <x v="7"/>
    <x v="0"/>
    <x v="0"/>
    <x v="6"/>
    <s v="Omari Hardwick"/>
    <s v="Benny Boom"/>
    <n v="1000"/>
    <x v="2419"/>
    <x v="42"/>
    <n v="545"/>
    <x v="30"/>
    <n v="49"/>
    <n v="84"/>
    <x v="2672"/>
    <x v="20"/>
  </r>
  <r>
    <x v="2694"/>
    <x v="2247"/>
    <s v="Color"/>
    <x v="5"/>
    <x v="0"/>
    <x v="0"/>
    <x v="5"/>
    <s v="Robin Williams"/>
    <s v="Shawn Levy"/>
    <n v="49000"/>
    <x v="2420"/>
    <x v="283"/>
    <n v="2000"/>
    <x v="30"/>
    <n v="185"/>
    <n v="105"/>
    <x v="2673"/>
    <x v="252"/>
  </r>
  <r>
    <x v="2695"/>
    <x v="2248"/>
    <s v="Black and White"/>
    <x v="1"/>
    <x v="0"/>
    <x v="0"/>
    <x v="7"/>
    <s v="Fergie"/>
    <s v="Rob Marshall"/>
    <n v="529"/>
    <x v="1788"/>
    <x v="284"/>
    <n v="0"/>
    <x v="42"/>
    <n v="205"/>
    <n v="118"/>
    <x v="2674"/>
    <x v="133"/>
  </r>
  <r>
    <x v="2696"/>
    <x v="2249"/>
    <s v="Color"/>
    <x v="7"/>
    <x v="0"/>
    <x v="0"/>
    <x v="6"/>
    <s v="ShÃ´ Kosugi"/>
    <s v="James McTeigue"/>
    <n v="330"/>
    <x v="2421"/>
    <x v="224"/>
    <n v="0"/>
    <x v="34"/>
    <n v="235"/>
    <n v="99"/>
    <x v="2675"/>
    <x v="87"/>
  </r>
  <r>
    <x v="2697"/>
    <x v="2250"/>
    <s v="Color"/>
    <x v="1"/>
    <x v="0"/>
    <x v="0"/>
    <x v="7"/>
    <s v="Eddie Cibrian"/>
    <s v="Bill Duke"/>
    <n v="849"/>
    <x v="2422"/>
    <x v="188"/>
    <n v="738"/>
    <x v="26"/>
    <n v="45"/>
    <n v="99"/>
    <x v="2676"/>
    <x v="11"/>
  </r>
  <r>
    <x v="2698"/>
    <x v="2251"/>
    <s v="Color"/>
    <x v="3"/>
    <x v="0"/>
    <x v="0"/>
    <x v="6"/>
    <s v="Collette Wolfe"/>
    <s v="Jody Hill"/>
    <n v="390"/>
    <x v="42"/>
    <x v="86"/>
    <n v="0"/>
    <x v="42"/>
    <n v="190"/>
    <n v="86"/>
    <x v="2677"/>
    <x v="69"/>
  </r>
  <r>
    <x v="2699"/>
    <x v="2252"/>
    <s v="Color"/>
    <x v="10"/>
    <x v="4"/>
    <x v="5"/>
    <x v="4"/>
    <s v="Pedro ArmendÃ¡riz Jr."/>
    <s v="Jacques Perrin"/>
    <n v="67"/>
    <x v="2423"/>
    <x v="131"/>
    <n v="0"/>
    <x v="4"/>
    <n v="113"/>
    <n v="104"/>
    <x v="2678"/>
    <x v="87"/>
  </r>
  <r>
    <x v="2700"/>
    <x v="2177"/>
    <s v="Color"/>
    <x v="3"/>
    <x v="0"/>
    <x v="0"/>
    <x v="5"/>
    <s v="Robin Williams"/>
    <s v="Walt Becker"/>
    <n v="49000"/>
    <x v="2424"/>
    <x v="125"/>
    <n v="0"/>
    <x v="39"/>
    <n v="124"/>
    <n v="88"/>
    <x v="2679"/>
    <x v="64"/>
  </r>
  <r>
    <x v="2701"/>
    <x v="2253"/>
    <s v="Color"/>
    <x v="1"/>
    <x v="0"/>
    <x v="29"/>
    <x v="7"/>
    <s v="Tony Curran"/>
    <s v="Neil Jordan"/>
    <n v="845"/>
    <x v="2425"/>
    <x v="118"/>
    <n v="0"/>
    <x v="13"/>
    <n v="123"/>
    <n v="111"/>
    <x v="2680"/>
    <x v="38"/>
  </r>
  <r>
    <x v="2702"/>
    <x v="2254"/>
    <s v="Color"/>
    <x v="3"/>
    <x v="12"/>
    <x v="22"/>
    <x v="12"/>
    <s v="Vidya Balan"/>
    <s v="R. Balki"/>
    <n v="464"/>
    <x v="2022"/>
    <x v="125"/>
    <n v="504"/>
    <x v="23"/>
    <n v="12"/>
    <n v="133"/>
    <x v="2681"/>
    <x v="252"/>
  </r>
  <r>
    <x v="2703"/>
    <x v="2224"/>
    <s v="Color"/>
    <x v="7"/>
    <x v="0"/>
    <x v="1"/>
    <x v="6"/>
    <s v="Norman Reedus"/>
    <s v="Christian Alvart"/>
    <n v="12000"/>
    <x v="2426"/>
    <x v="100"/>
    <n v="10000"/>
    <x v="13"/>
    <n v="219"/>
    <n v="108"/>
    <x v="2682"/>
    <x v="135"/>
  </r>
  <r>
    <x v="2704"/>
    <x v="2210"/>
    <s v="Color"/>
    <x v="7"/>
    <x v="0"/>
    <x v="0"/>
    <x v="5"/>
    <s v="Erick Avari"/>
    <s v="Steve Carr"/>
    <n v="567"/>
    <x v="2427"/>
    <x v="92"/>
    <n v="0"/>
    <x v="33"/>
    <n v="167"/>
    <n v="91"/>
    <x v="2683"/>
    <x v="56"/>
  </r>
  <r>
    <x v="2705"/>
    <x v="2255"/>
    <s v="Color"/>
    <x v="5"/>
    <x v="0"/>
    <x v="19"/>
    <x v="5"/>
    <s v="Dwayne Johnson"/>
    <s v="Jorge Blanco"/>
    <n v="12000"/>
    <x v="2428"/>
    <x v="113"/>
    <n v="0"/>
    <x v="26"/>
    <n v="156"/>
    <n v="91"/>
    <x v="2684"/>
    <x v="123"/>
  </r>
  <r>
    <x v="2706"/>
    <x v="2256"/>
    <s v="Color"/>
    <x v="3"/>
    <x v="0"/>
    <x v="0"/>
    <x v="7"/>
    <s v="J.K. Simmons"/>
    <s v="Vicky Jenson"/>
    <n v="24000"/>
    <x v="2429"/>
    <x v="117"/>
    <n v="0"/>
    <x v="46"/>
    <n v="97"/>
    <n v="88"/>
    <x v="2685"/>
    <x v="24"/>
  </r>
  <r>
    <x v="2707"/>
    <x v="2257"/>
    <s v="Color"/>
    <x v="1"/>
    <x v="0"/>
    <x v="0"/>
    <x v="6"/>
    <s v="Mo'Nique"/>
    <s v="Lee Daniels"/>
    <n v="940"/>
    <x v="2430"/>
    <x v="364"/>
    <n v="12000"/>
    <x v="17"/>
    <n v="323"/>
    <n v="109"/>
    <x v="2686"/>
    <x v="39"/>
  </r>
  <r>
    <x v="2708"/>
    <x v="2220"/>
    <s v="Color"/>
    <x v="1"/>
    <x v="0"/>
    <x v="0"/>
    <x v="5"/>
    <s v="Q'orianka Kilcher"/>
    <s v="Marc Forby"/>
    <n v="679"/>
    <x v="2431"/>
    <x v="7"/>
    <n v="0"/>
    <x v="24"/>
    <n v="26"/>
    <n v="97"/>
    <x v="2687"/>
    <x v="35"/>
  </r>
  <r>
    <x v="2709"/>
    <x v="2258"/>
    <s v="Color"/>
    <x v="6"/>
    <x v="0"/>
    <x v="0"/>
    <x v="6"/>
    <s v="Johnny Depp"/>
    <s v="Michael Mann"/>
    <n v="40000"/>
    <x v="2432"/>
    <x v="0"/>
    <n v="0"/>
    <x v="11"/>
    <n v="357"/>
    <n v="140"/>
    <x v="2688"/>
    <x v="122"/>
  </r>
  <r>
    <x v="2710"/>
    <x v="2259"/>
    <s v="Color"/>
    <x v="7"/>
    <x v="0"/>
    <x v="0"/>
    <x v="5"/>
    <s v="Dwayne Johnson"/>
    <s v="Andy Fickman"/>
    <n v="12000"/>
    <x v="2433"/>
    <x v="149"/>
    <n v="0"/>
    <x v="32"/>
    <n v="166"/>
    <n v="98"/>
    <x v="2689"/>
    <x v="127"/>
  </r>
  <r>
    <x v="2711"/>
    <x v="2192"/>
    <s v="Color"/>
    <x v="3"/>
    <x v="0"/>
    <x v="0"/>
    <x v="6"/>
    <s v="Peter Dinklage"/>
    <s v="Hue Rhodes"/>
    <n v="22000"/>
    <x v="2434"/>
    <x v="0"/>
    <n v="407"/>
    <x v="42"/>
    <n v="45"/>
    <n v="85"/>
    <x v="2690"/>
    <x v="32"/>
  </r>
  <r>
    <x v="2712"/>
    <x v="2260"/>
    <s v="Color"/>
    <x v="8"/>
    <x v="0"/>
    <x v="9"/>
    <x v="6"/>
    <s v="Costas Mandylor"/>
    <s v="Kevin Greutert"/>
    <n v="723"/>
    <x v="2435"/>
    <x v="114"/>
    <n v="0"/>
    <x v="44"/>
    <n v="156"/>
    <n v="92"/>
    <x v="2691"/>
    <x v="31"/>
  </r>
  <r>
    <x v="2713"/>
    <x v="2228"/>
    <s v="Color"/>
    <x v="7"/>
    <x v="0"/>
    <x v="0"/>
    <x v="7"/>
    <s v="Robert Downey Jr."/>
    <s v="Guy Ritchie"/>
    <n v="21000"/>
    <x v="2436"/>
    <x v="0"/>
    <n v="20000"/>
    <x v="16"/>
    <n v="415"/>
    <n v="128"/>
    <x v="2692"/>
    <x v="152"/>
  </r>
  <r>
    <x v="2714"/>
    <x v="2261"/>
    <s v="Color"/>
    <x v="3"/>
    <x v="0"/>
    <x v="0"/>
    <x v="5"/>
    <s v="Jimmy Bennett"/>
    <s v="Robert Rodriguez"/>
    <n v="87000"/>
    <x v="2437"/>
    <x v="0"/>
    <n v="431"/>
    <x v="43"/>
    <n v="103"/>
    <n v="89"/>
    <x v="2693"/>
    <x v="87"/>
  </r>
  <r>
    <x v="2715"/>
    <x v="2235"/>
    <s v="Color"/>
    <x v="3"/>
    <x v="0"/>
    <x v="0"/>
    <x v="6"/>
    <s v="Jenna Fischer"/>
    <s v="Brian Koppelman"/>
    <n v="966"/>
    <x v="1445"/>
    <x v="17"/>
    <n v="0"/>
    <x v="34"/>
    <n v="116"/>
    <n v="90"/>
    <x v="2694"/>
    <x v="24"/>
  </r>
  <r>
    <x v="2716"/>
    <x v="2181"/>
    <s v="Color"/>
    <x v="8"/>
    <x v="0"/>
    <x v="0"/>
    <x v="6"/>
    <s v="Julian Morris"/>
    <s v="Stewart Hendler"/>
    <n v="1000"/>
    <x v="1026"/>
    <x v="4"/>
    <n v="0"/>
    <x v="52"/>
    <n v="167"/>
    <n v="101"/>
    <x v="2695"/>
    <x v="81"/>
  </r>
  <r>
    <x v="2717"/>
    <x v="2262"/>
    <s v="Color"/>
    <x v="3"/>
    <x v="1"/>
    <x v="1"/>
    <x v="12"/>
    <s v="Udo Kier"/>
    <s v="Fatih Akin"/>
    <n v="595"/>
    <x v="2438"/>
    <x v="365"/>
    <n v="0"/>
    <x v="17"/>
    <n v="115"/>
    <n v="99"/>
    <x v="2696"/>
    <x v="16"/>
  </r>
  <r>
    <x v="2718"/>
    <x v="2248"/>
    <s v="Color"/>
    <x v="1"/>
    <x v="0"/>
    <x v="9"/>
    <x v="6"/>
    <s v="Sarah Polley"/>
    <s v="Vincenzo Natali"/>
    <n v="900"/>
    <x v="2439"/>
    <x v="24"/>
    <n v="12000"/>
    <x v="42"/>
    <n v="368"/>
    <n v="104"/>
    <x v="2697"/>
    <x v="56"/>
  </r>
  <r>
    <x v="2719"/>
    <x v="2190"/>
    <s v="Color"/>
    <x v="7"/>
    <x v="0"/>
    <x v="0"/>
    <x v="7"/>
    <s v="Chris Hemsworth"/>
    <s v="J.J. Abrams"/>
    <n v="26000"/>
    <x v="2440"/>
    <x v="40"/>
    <n v="19000"/>
    <x v="19"/>
    <n v="518"/>
    <n v="127"/>
    <x v="2698"/>
    <x v="252"/>
  </r>
  <r>
    <x v="2720"/>
    <x v="2263"/>
    <s v="Color"/>
    <x v="7"/>
    <x v="0"/>
    <x v="9"/>
    <x v="7"/>
    <s v="Chris Klein"/>
    <s v="Andrzej Bartkowiak"/>
    <n v="841"/>
    <x v="2441"/>
    <x v="28"/>
    <n v="0"/>
    <x v="60"/>
    <n v="103"/>
    <n v="96"/>
    <x v="2699"/>
    <x v="69"/>
  </r>
  <r>
    <x v="2721"/>
    <x v="2264"/>
    <s v="Color"/>
    <x v="7"/>
    <x v="0"/>
    <x v="0"/>
    <x v="7"/>
    <s v="Bruce Willis"/>
    <s v="Jonathan Mostow"/>
    <n v="13000"/>
    <x v="2442"/>
    <x v="62"/>
    <n v="0"/>
    <x v="2"/>
    <n v="258"/>
    <n v="89"/>
    <x v="2700"/>
    <x v="133"/>
  </r>
  <r>
    <x v="2722"/>
    <x v="2265"/>
    <s v="Color"/>
    <x v="8"/>
    <x v="0"/>
    <x v="0"/>
    <x v="6"/>
    <s v="Julian Richings"/>
    <s v="George A. Romero"/>
    <n v="648"/>
    <x v="2443"/>
    <x v="0"/>
    <n v="0"/>
    <x v="38"/>
    <n v="274"/>
    <n v="90"/>
    <x v="2701"/>
    <x v="16"/>
  </r>
  <r>
    <x v="2723"/>
    <x v="2266"/>
    <s v="Color"/>
    <x v="3"/>
    <x v="0"/>
    <x v="0"/>
    <x v="6"/>
    <s v="Imelda Staunton"/>
    <s v="Ang Lee"/>
    <n v="579"/>
    <x v="2444"/>
    <x v="0"/>
    <n v="0"/>
    <x v="12"/>
    <n v="210"/>
    <n v="120"/>
    <x v="2702"/>
    <x v="88"/>
  </r>
  <r>
    <x v="2724"/>
    <x v="2267"/>
    <s v="Color"/>
    <x v="1"/>
    <x v="0"/>
    <x v="0"/>
    <x v="6"/>
    <s v="Tom Everett Scott"/>
    <s v="Francesca Gregorini"/>
    <n v="433"/>
    <x v="2445"/>
    <x v="67"/>
    <n v="448"/>
    <x v="30"/>
    <n v="21"/>
    <n v="96"/>
    <x v="2703"/>
    <x v="20"/>
  </r>
  <r>
    <x v="2725"/>
    <x v="2256"/>
    <s v="Color"/>
    <x v="7"/>
    <x v="0"/>
    <x v="0"/>
    <x v="7"/>
    <s v="Christian Bale"/>
    <s v="McG"/>
    <n v="23000"/>
    <x v="2446"/>
    <x v="248"/>
    <n v="0"/>
    <x v="21"/>
    <n v="422"/>
    <n v="118"/>
    <x v="2704"/>
    <x v="182"/>
  </r>
  <r>
    <x v="2726"/>
    <x v="2268"/>
    <s v="Color"/>
    <x v="6"/>
    <x v="0"/>
    <x v="0"/>
    <x v="7"/>
    <s v="Catherine Dyer"/>
    <s v="John Lee Hancock"/>
    <n v="768"/>
    <x v="2447"/>
    <x v="79"/>
    <n v="38000"/>
    <x v="3"/>
    <n v="261"/>
    <n v="129"/>
    <x v="2705"/>
    <x v="105"/>
  </r>
  <r>
    <x v="2727"/>
    <x v="2193"/>
    <s v="Color"/>
    <x v="7"/>
    <x v="0"/>
    <x v="0"/>
    <x v="6"/>
    <s v="Norman Reedus"/>
    <s v="Troy Duffy"/>
    <n v="12000"/>
    <x v="2448"/>
    <x v="89"/>
    <n v="0"/>
    <x v="2"/>
    <n v="91"/>
    <n v="138"/>
    <x v="2706"/>
    <x v="11"/>
  </r>
  <r>
    <x v="2728"/>
    <x v="2269"/>
    <s v="Color"/>
    <x v="1"/>
    <x v="0"/>
    <x v="0"/>
    <x v="7"/>
    <s v="Frank Langella"/>
    <s v="Richard Kelly"/>
    <n v="902"/>
    <x v="59"/>
    <x v="265"/>
    <n v="0"/>
    <x v="49"/>
    <n v="287"/>
    <n v="115"/>
    <x v="2707"/>
    <x v="81"/>
  </r>
  <r>
    <x v="2729"/>
    <x v="2270"/>
    <s v="Color"/>
    <x v="6"/>
    <x v="0"/>
    <x v="3"/>
    <x v="6"/>
    <s v="Stephen Graham"/>
    <s v="Tom Hooper"/>
    <n v="1000"/>
    <x v="2449"/>
    <x v="0"/>
    <n v="0"/>
    <x v="16"/>
    <n v="145"/>
    <n v="98"/>
    <x v="2708"/>
    <x v="39"/>
  </r>
  <r>
    <x v="2730"/>
    <x v="2271"/>
    <s v="Color"/>
    <x v="8"/>
    <x v="0"/>
    <x v="0"/>
    <x v="6"/>
    <s v="Krista Allen"/>
    <s v="David R. Ellis"/>
    <n v="164000"/>
    <x v="2450"/>
    <x v="224"/>
    <n v="0"/>
    <x v="33"/>
    <n v="221"/>
    <n v="82"/>
    <x v="2709"/>
    <x v="87"/>
  </r>
  <r>
    <x v="2731"/>
    <x v="2172"/>
    <s v="Color"/>
    <x v="11"/>
    <x v="0"/>
    <x v="0"/>
    <x v="7"/>
    <s v="Milla Jovovich"/>
    <s v="Olatunde Osunsanmi"/>
    <n v="14000"/>
    <x v="2451"/>
    <x v="109"/>
    <n v="15000"/>
    <x v="30"/>
    <n v="183"/>
    <n v="98"/>
    <x v="2710"/>
    <x v="39"/>
  </r>
  <r>
    <x v="2732"/>
    <x v="2272"/>
    <s v="Color"/>
    <x v="3"/>
    <x v="0"/>
    <x v="0"/>
    <x v="6"/>
    <s v="Adrian Martinez"/>
    <s v="Julio DePietro"/>
    <n v="806"/>
    <x v="2452"/>
    <x v="0"/>
    <n v="1000"/>
    <x v="30"/>
    <n v="22"/>
    <n v="90"/>
    <x v="2711"/>
    <x v="11"/>
  </r>
  <r>
    <x v="2733"/>
    <x v="2216"/>
    <s v="Color"/>
    <x v="1"/>
    <x v="0"/>
    <x v="39"/>
    <x v="6"/>
    <s v="Alice Olivia Clarke"/>
    <s v="Dagur KÃ¡ri"/>
    <n v="117"/>
    <x v="2453"/>
    <x v="141"/>
    <n v="0"/>
    <x v="9"/>
    <n v="61"/>
    <n v="99"/>
    <x v="2712"/>
    <x v="32"/>
  </r>
  <r>
    <x v="2734"/>
    <x v="2273"/>
    <s v="Color"/>
    <x v="1"/>
    <x v="0"/>
    <x v="0"/>
    <x v="6"/>
    <s v="Jennifer Ehle"/>
    <s v="Shana Feste"/>
    <n v="1000"/>
    <x v="2454"/>
    <x v="73"/>
    <n v="0"/>
    <x v="12"/>
    <n v="63"/>
    <n v="96"/>
    <x v="2713"/>
    <x v="1"/>
  </r>
  <r>
    <x v="2735"/>
    <x v="2274"/>
    <s v="Color"/>
    <x v="3"/>
    <x v="0"/>
    <x v="0"/>
    <x v="6"/>
    <s v="Bradley Cooper"/>
    <s v="Todd Phillips"/>
    <n v="14000"/>
    <x v="2455"/>
    <x v="254"/>
    <n v="24000"/>
    <x v="4"/>
    <n v="334"/>
    <n v="108"/>
    <x v="2714"/>
    <x v="64"/>
  </r>
  <r>
    <x v="2736"/>
    <x v="2275"/>
    <s v="Color"/>
    <x v="10"/>
    <x v="0"/>
    <x v="0"/>
    <x v="2"/>
    <s v="Temple Grandin"/>
    <s v="Michel Orion Scott"/>
    <n v="58"/>
    <x v="2456"/>
    <x v="0"/>
    <n v="0"/>
    <x v="28"/>
    <n v="29"/>
    <n v="93"/>
    <x v="2715"/>
    <x v="30"/>
  </r>
  <r>
    <x v="2737"/>
    <x v="2164"/>
    <s v="Color"/>
    <x v="8"/>
    <x v="0"/>
    <x v="0"/>
    <x v="6"/>
    <s v="Lena Dunham"/>
    <s v="Ti West"/>
    <n v="969"/>
    <x v="2457"/>
    <x v="366"/>
    <n v="0"/>
    <x v="34"/>
    <n v="238"/>
    <n v="95"/>
    <x v="2716"/>
    <x v="42"/>
  </r>
  <r>
    <x v="2738"/>
    <x v="2203"/>
    <s v="Color"/>
    <x v="5"/>
    <x v="0"/>
    <x v="3"/>
    <x v="7"/>
    <s v="Andrew Garfield"/>
    <s v="Terry Gilliam"/>
    <n v="10000"/>
    <x v="2458"/>
    <x v="0"/>
    <n v="19000"/>
    <x v="13"/>
    <n v="292"/>
    <n v="123"/>
    <x v="2717"/>
    <x v="87"/>
  </r>
  <r>
    <x v="2739"/>
    <x v="2276"/>
    <s v="Color"/>
    <x v="3"/>
    <x v="0"/>
    <x v="0"/>
    <x v="6"/>
    <s v="Matt Damon"/>
    <s v="Steven Soderbergh"/>
    <n v="13000"/>
    <x v="2459"/>
    <x v="0"/>
    <n v="0"/>
    <x v="31"/>
    <n v="248"/>
    <n v="108"/>
    <x v="2718"/>
    <x v="78"/>
  </r>
  <r>
    <x v="2740"/>
    <x v="2265"/>
    <s v="Color"/>
    <x v="7"/>
    <x v="0"/>
    <x v="0"/>
    <x v="6"/>
    <s v="Naomi Watts"/>
    <s v="Tom Tykwer"/>
    <n v="6000"/>
    <x v="2460"/>
    <x v="223"/>
    <n v="0"/>
    <x v="31"/>
    <n v="245"/>
    <n v="118"/>
    <x v="2719"/>
    <x v="124"/>
  </r>
  <r>
    <x v="2741"/>
    <x v="2277"/>
    <s v="Color"/>
    <x v="3"/>
    <x v="0"/>
    <x v="0"/>
    <x v="7"/>
    <s v="Jennifer Garner"/>
    <s v="Ricky Gervais"/>
    <n v="3000"/>
    <x v="2461"/>
    <x v="0"/>
    <n v="13000"/>
    <x v="34"/>
    <n v="192"/>
    <n v="100"/>
    <x v="2720"/>
    <x v="97"/>
  </r>
  <r>
    <x v="2742"/>
    <x v="2274"/>
    <s v="Color"/>
    <x v="3"/>
    <x v="0"/>
    <x v="0"/>
    <x v="6"/>
    <s v="Demi Moore"/>
    <s v="Derrick Borte"/>
    <n v="2000"/>
    <x v="2462"/>
    <x v="82"/>
    <n v="0"/>
    <x v="31"/>
    <n v="144"/>
    <n v="96"/>
    <x v="2721"/>
    <x v="18"/>
  </r>
  <r>
    <x v="2743"/>
    <x v="2242"/>
    <s v="Color"/>
    <x v="0"/>
    <x v="0"/>
    <x v="0"/>
    <x v="6"/>
    <s v="Tony Goldwyn"/>
    <s v="Dennis Iliadis"/>
    <n v="956"/>
    <x v="2463"/>
    <x v="141"/>
    <n v="0"/>
    <x v="21"/>
    <n v="241"/>
    <n v="114"/>
    <x v="2722"/>
    <x v="24"/>
  </r>
  <r>
    <x v="2744"/>
    <x v="2278"/>
    <s v="Color"/>
    <x v="6"/>
    <x v="0"/>
    <x v="1"/>
    <x v="6"/>
    <s v="David Masterson"/>
    <s v="Michael Hoffman"/>
    <n v="577"/>
    <x v="273"/>
    <x v="297"/>
    <n v="0"/>
    <x v="11"/>
    <n v="184"/>
    <n v="112"/>
    <x v="2723"/>
    <x v="51"/>
  </r>
  <r>
    <x v="2745"/>
    <x v="2279"/>
    <s v="Color"/>
    <x v="1"/>
    <x v="0"/>
    <x v="0"/>
    <x v="7"/>
    <s v="Michael Imperioli"/>
    <s v="Peter Jackson"/>
    <n v="873"/>
    <x v="2464"/>
    <x v="0"/>
    <n v="16000"/>
    <x v="12"/>
    <n v="308"/>
    <n v="135"/>
    <x v="2724"/>
    <x v="127"/>
  </r>
  <r>
    <x v="2746"/>
    <x v="2203"/>
    <s v="Color"/>
    <x v="3"/>
    <x v="0"/>
    <x v="0"/>
    <x v="6"/>
    <s v="Kevin Spacey"/>
    <s v="Grant Heslov"/>
    <n v="18000"/>
    <x v="2465"/>
    <x v="154"/>
    <n v="15000"/>
    <x v="24"/>
    <n v="271"/>
    <n v="94"/>
    <x v="2725"/>
    <x v="43"/>
  </r>
  <r>
    <x v="2747"/>
    <x v="2191"/>
    <s v="Color"/>
    <x v="1"/>
    <x v="0"/>
    <x v="0"/>
    <x v="6"/>
    <s v="Steve Buscemi"/>
    <s v="Oren Moverman"/>
    <n v="12000"/>
    <x v="2466"/>
    <x v="138"/>
    <n v="0"/>
    <x v="23"/>
    <n v="217"/>
    <n v="105"/>
    <x v="2726"/>
    <x v="67"/>
  </r>
  <r>
    <x v="2748"/>
    <x v="2280"/>
    <s v="Color"/>
    <x v="1"/>
    <x v="0"/>
    <x v="0"/>
    <x v="4"/>
    <s v="Ellen Burstyn"/>
    <s v="Tim Chambers"/>
    <n v="1000"/>
    <x v="2467"/>
    <x v="113"/>
    <n v="797"/>
    <x v="31"/>
    <n v="34"/>
    <n v="99"/>
    <x v="2727"/>
    <x v="41"/>
  </r>
  <r>
    <x v="2749"/>
    <x v="2169"/>
    <s v="Color"/>
    <x v="1"/>
    <x v="0"/>
    <x v="0"/>
    <x v="12"/>
    <s v="Merritt Wever"/>
    <s v="Noah Buschel"/>
    <n v="529"/>
    <x v="2468"/>
    <x v="45"/>
    <n v="195"/>
    <x v="24"/>
    <n v="66"/>
    <n v="95"/>
    <x v="2728"/>
    <x v="5"/>
  </r>
  <r>
    <x v="2750"/>
    <x v="2281"/>
    <s v="Color"/>
    <x v="3"/>
    <x v="0"/>
    <x v="0"/>
    <x v="7"/>
    <s v="Jeff Bridges"/>
    <s v="Michael Meredith"/>
    <n v="12000"/>
    <x v="2469"/>
    <x v="12"/>
    <n v="370"/>
    <x v="25"/>
    <n v="23"/>
    <n v="91"/>
    <x v="2729"/>
    <x v="39"/>
  </r>
  <r>
    <x v="2751"/>
    <x v="2282"/>
    <s v="Black and White"/>
    <x v="3"/>
    <x v="0"/>
    <x v="9"/>
    <x v="5"/>
    <s v="Clifton Collins Jr."/>
    <s v="William Dear"/>
    <n v="968"/>
    <x v="1146"/>
    <x v="196"/>
    <n v="0"/>
    <x v="11"/>
    <n v="41"/>
    <n v="118"/>
    <x v="2730"/>
    <x v="115"/>
  </r>
  <r>
    <x v="2752"/>
    <x v="2283"/>
    <s v="Color"/>
    <x v="4"/>
    <x v="0"/>
    <x v="0"/>
    <x v="4"/>
    <s v="Oprah Winfrey"/>
    <s v="Ron Clements"/>
    <n v="852"/>
    <x v="2470"/>
    <x v="131"/>
    <n v="5000"/>
    <x v="10"/>
    <n v="228"/>
    <n v="97"/>
    <x v="2731"/>
    <x v="177"/>
  </r>
  <r>
    <x v="2753"/>
    <x v="2284"/>
    <s v="Color"/>
    <x v="3"/>
    <x v="0"/>
    <x v="0"/>
    <x v="7"/>
    <s v="Ryan Reynolds"/>
    <s v="Anne Fletcher"/>
    <n v="16000"/>
    <x v="2471"/>
    <x v="222"/>
    <n v="10000"/>
    <x v="12"/>
    <n v="224"/>
    <n v="108"/>
    <x v="2732"/>
    <x v="87"/>
  </r>
  <r>
    <x v="2754"/>
    <x v="2285"/>
    <s v="Color"/>
    <x v="5"/>
    <x v="0"/>
    <x v="0"/>
    <x v="6"/>
    <s v="Viggo Mortensen"/>
    <s v="John Hillcoat"/>
    <n v="10000"/>
    <x v="2472"/>
    <x v="330"/>
    <n v="32000"/>
    <x v="17"/>
    <n v="355"/>
    <n v="111"/>
    <x v="2733"/>
    <x v="43"/>
  </r>
  <r>
    <x v="2755"/>
    <x v="2286"/>
    <s v="Color"/>
    <x v="1"/>
    <x v="5"/>
    <x v="23"/>
    <x v="6"/>
    <s v="Ricardo DarÃ­n"/>
    <s v="Juan JosÃ© Campanella"/>
    <n v="827"/>
    <x v="201"/>
    <x v="367"/>
    <n v="33000"/>
    <x v="6"/>
    <n v="262"/>
    <n v="129"/>
    <x v="2734"/>
    <x v="6"/>
  </r>
  <r>
    <x v="2756"/>
    <x v="2287"/>
    <s v="Color"/>
    <x v="5"/>
    <x v="0"/>
    <x v="5"/>
    <x v="0"/>
    <s v="Sean Lennon"/>
    <s v="Tomm Moore"/>
    <n v="61"/>
    <x v="2473"/>
    <x v="199"/>
    <n v="11000"/>
    <x v="3"/>
    <n v="118"/>
    <n v="75"/>
    <x v="2735"/>
    <x v="67"/>
  </r>
  <r>
    <x v="2757"/>
    <x v="2288"/>
    <s v="Color"/>
    <x v="6"/>
    <x v="0"/>
    <x v="3"/>
    <x v="7"/>
    <s v="Robert Downey Jr."/>
    <s v="Joe Wright"/>
    <n v="21000"/>
    <x v="2474"/>
    <x v="327"/>
    <n v="0"/>
    <x v="12"/>
    <n v="210"/>
    <n v="117"/>
    <x v="2736"/>
    <x v="121"/>
  </r>
  <r>
    <x v="2758"/>
    <x v="2289"/>
    <s v="Color"/>
    <x v="7"/>
    <x v="0"/>
    <x v="0"/>
    <x v="6"/>
    <s v="Denzel Washington"/>
    <s v="Tony Scott"/>
    <n v="18000"/>
    <x v="2475"/>
    <x v="84"/>
    <n v="0"/>
    <x v="34"/>
    <n v="267"/>
    <n v="106"/>
    <x v="2737"/>
    <x v="122"/>
  </r>
  <r>
    <x v="2759"/>
    <x v="2290"/>
    <s v="Color"/>
    <x v="1"/>
    <x v="0"/>
    <x v="0"/>
    <x v="7"/>
    <s v="Arliss Howard"/>
    <s v="Robert Schwentke"/>
    <n v="152"/>
    <x v="2307"/>
    <x v="96"/>
    <n v="13000"/>
    <x v="10"/>
    <n v="214"/>
    <n v="107"/>
    <x v="2738"/>
    <x v="85"/>
  </r>
  <r>
    <x v="2760"/>
    <x v="2216"/>
    <s v="Color"/>
    <x v="5"/>
    <x v="0"/>
    <x v="0"/>
    <x v="7"/>
    <s v="Robert Pattinson"/>
    <s v="Chris Weitz"/>
    <n v="21000"/>
    <x v="2476"/>
    <x v="267"/>
    <n v="13000"/>
    <x v="40"/>
    <n v="299"/>
    <n v="130"/>
    <x v="2739"/>
    <x v="124"/>
  </r>
  <r>
    <x v="2761"/>
    <x v="2291"/>
    <s v="Color"/>
    <x v="3"/>
    <x v="0"/>
    <x v="0"/>
    <x v="6"/>
    <s v="Gerard Butler"/>
    <s v="Robert Luketic"/>
    <n v="18000"/>
    <x v="2477"/>
    <x v="26"/>
    <n v="9000"/>
    <x v="31"/>
    <n v="174"/>
    <n v="96"/>
    <x v="2740"/>
    <x v="132"/>
  </r>
  <r>
    <x v="2762"/>
    <x v="2261"/>
    <s v="Color"/>
    <x v="1"/>
    <x v="0"/>
    <x v="0"/>
    <x v="7"/>
    <s v="Gary Oldman"/>
    <s v="David S. Goyer"/>
    <n v="10000"/>
    <x v="2478"/>
    <x v="312"/>
    <n v="0"/>
    <x v="0"/>
    <n v="178"/>
    <n v="89"/>
    <x v="2741"/>
    <x v="81"/>
  </r>
  <r>
    <x v="2763"/>
    <x v="2174"/>
    <s v="Black and White"/>
    <x v="1"/>
    <x v="1"/>
    <x v="1"/>
    <x v="6"/>
    <s v="Ulrich Tukur"/>
    <s v="Michael Haneke"/>
    <n v="63"/>
    <x v="744"/>
    <x v="0"/>
    <n v="0"/>
    <x v="4"/>
    <n v="292"/>
    <n v="144"/>
    <x v="2742"/>
    <x v="38"/>
  </r>
  <r>
    <x v="2764"/>
    <x v="2292"/>
    <s v="Color"/>
    <x v="6"/>
    <x v="0"/>
    <x v="3"/>
    <x v="5"/>
    <s v="Michiel Huisman"/>
    <s v="Jean-Marc VallÃ©e"/>
    <n v="2000"/>
    <x v="2479"/>
    <x v="99"/>
    <n v="0"/>
    <x v="17"/>
    <n v="188"/>
    <n v="100"/>
    <x v="2743"/>
    <x v="64"/>
  </r>
  <r>
    <x v="2765"/>
    <x v="2293"/>
    <s v="Color"/>
    <x v="10"/>
    <x v="0"/>
    <x v="0"/>
    <x v="5"/>
    <s v="Misha Gabriel Hamilton"/>
    <s v="Kenny Ortega"/>
    <n v="433"/>
    <x v="1731"/>
    <x v="143"/>
    <n v="0"/>
    <x v="17"/>
    <n v="136"/>
    <n v="111"/>
    <x v="2744"/>
    <x v="121"/>
  </r>
  <r>
    <x v="2766"/>
    <x v="2188"/>
    <s v="Color"/>
    <x v="1"/>
    <x v="0"/>
    <x v="0"/>
    <x v="7"/>
    <s v="Randy Wayne"/>
    <s v="Brian Baugh"/>
    <n v="984"/>
    <x v="2480"/>
    <x v="7"/>
    <n v="0"/>
    <x v="10"/>
    <n v="20"/>
    <n v="120"/>
    <x v="2745"/>
    <x v="73"/>
  </r>
  <r>
    <x v="2767"/>
    <x v="2294"/>
    <s v="Color"/>
    <x v="7"/>
    <x v="0"/>
    <x v="0"/>
    <x v="7"/>
    <s v="Glenn Morshower"/>
    <s v="Michael Bay"/>
    <n v="894"/>
    <x v="2481"/>
    <x v="0"/>
    <n v="0"/>
    <x v="44"/>
    <n v="366"/>
    <n v="150"/>
    <x v="2746"/>
    <x v="182"/>
  </r>
  <r>
    <x v="2768"/>
    <x v="2295"/>
    <s v="Color"/>
    <x v="7"/>
    <x v="0"/>
    <x v="0"/>
    <x v="6"/>
    <s v="Craig Parker"/>
    <s v="Patrick Tatopoulos"/>
    <n v="978"/>
    <x v="2482"/>
    <x v="203"/>
    <n v="0"/>
    <x v="21"/>
    <n v="164"/>
    <n v="92"/>
    <x v="2747"/>
    <x v="64"/>
  </r>
  <r>
    <x v="2769"/>
    <x v="2296"/>
    <s v="Color"/>
    <x v="5"/>
    <x v="0"/>
    <x v="0"/>
    <x v="5"/>
    <s v="John Ratzenberger"/>
    <s v="Pete Docter"/>
    <n v="1000"/>
    <x v="2483"/>
    <x v="0"/>
    <n v="27000"/>
    <x v="1"/>
    <n v="408"/>
    <n v="96"/>
    <x v="2748"/>
    <x v="157"/>
  </r>
  <r>
    <x v="2770"/>
    <x v="2297"/>
    <s v="Color"/>
    <x v="1"/>
    <x v="0"/>
    <x v="0"/>
    <x v="6"/>
    <s v="J.K. Simmons"/>
    <s v="Jason Reitman"/>
    <n v="24000"/>
    <x v="2484"/>
    <x v="328"/>
    <n v="19000"/>
    <x v="28"/>
    <n v="391"/>
    <n v="108"/>
    <x v="2749"/>
    <x v="43"/>
  </r>
  <r>
    <x v="2771"/>
    <x v="2298"/>
    <s v="Color"/>
    <x v="7"/>
    <x v="0"/>
    <x v="0"/>
    <x v="6"/>
    <s v="Matt Frewer"/>
    <s v="Zack Snyder"/>
    <n v="986"/>
    <x v="680"/>
    <x v="0"/>
    <n v="18000"/>
    <x v="3"/>
    <n v="451"/>
    <n v="215"/>
    <x v="2750"/>
    <x v="244"/>
  </r>
  <r>
    <x v="2772"/>
    <x v="2299"/>
    <s v="Color"/>
    <x v="3"/>
    <x v="0"/>
    <x v="0"/>
    <x v="7"/>
    <s v="Larry David"/>
    <s v="Woody Allen"/>
    <n v="860"/>
    <x v="2485"/>
    <x v="44"/>
    <n v="10000"/>
    <x v="23"/>
    <n v="218"/>
    <n v="92"/>
    <x v="2751"/>
    <x v="24"/>
  </r>
  <r>
    <x v="2773"/>
    <x v="2300"/>
    <s v="Color"/>
    <x v="5"/>
    <x v="0"/>
    <x v="1"/>
    <x v="5"/>
    <s v="Catherine O'Hara"/>
    <s v="Spike Jonze"/>
    <n v="925"/>
    <x v="2486"/>
    <x v="0"/>
    <n v="11000"/>
    <x v="13"/>
    <n v="333"/>
    <n v="101"/>
    <x v="2752"/>
    <x v="122"/>
  </r>
  <r>
    <x v="2774"/>
    <x v="2220"/>
    <s v="Color"/>
    <x v="1"/>
    <x v="0"/>
    <x v="0"/>
    <x v="7"/>
    <s v="Daniel Stern"/>
    <s v="Drew Barrymore"/>
    <n v="796"/>
    <x v="2487"/>
    <x v="0"/>
    <n v="10000"/>
    <x v="9"/>
    <n v="230"/>
    <n v="111"/>
    <x v="2753"/>
    <x v="24"/>
  </r>
  <r>
    <x v="2775"/>
    <x v="2283"/>
    <s v="Color"/>
    <x v="7"/>
    <x v="0"/>
    <x v="0"/>
    <x v="6"/>
    <s v="Tom Skerritt"/>
    <s v="Dominic Sena"/>
    <n v="1000"/>
    <x v="2488"/>
    <x v="234"/>
    <n v="0"/>
    <x v="25"/>
    <n v="166"/>
    <n v="101"/>
    <x v="2754"/>
    <x v="64"/>
  </r>
  <r>
    <x v="2776"/>
    <x v="2301"/>
    <s v="Color"/>
    <x v="7"/>
    <x v="0"/>
    <x v="0"/>
    <x v="7"/>
    <s v="Hugh Jackman"/>
    <s v="Gavin Hood"/>
    <n v="20000"/>
    <x v="2489"/>
    <x v="332"/>
    <n v="0"/>
    <x v="12"/>
    <n v="350"/>
    <n v="119"/>
    <x v="2755"/>
    <x v="252"/>
  </r>
  <r>
    <x v="2777"/>
    <x v="2302"/>
    <s v="Color"/>
    <x v="5"/>
    <x v="0"/>
    <x v="0"/>
    <x v="7"/>
    <s v="Olivia Wilde"/>
    <s v="Harold Ramis"/>
    <n v="10000"/>
    <x v="2490"/>
    <x v="44"/>
    <n v="0"/>
    <x v="43"/>
    <n v="170"/>
    <n v="100"/>
    <x v="2756"/>
    <x v="121"/>
  </r>
  <r>
    <x v="2778"/>
    <x v="2303"/>
    <s v="Color"/>
    <x v="3"/>
    <x v="0"/>
    <x v="0"/>
    <x v="6"/>
    <s v="Steve Buscemi"/>
    <s v="Miguel Arteta"/>
    <n v="12000"/>
    <x v="2491"/>
    <x v="21"/>
    <n v="0"/>
    <x v="31"/>
    <n v="192"/>
    <n v="90"/>
    <x v="2757"/>
    <x v="69"/>
  </r>
  <r>
    <x v="2779"/>
    <x v="2194"/>
    <s v="Color"/>
    <x v="5"/>
    <x v="0"/>
    <x v="0"/>
    <x v="6"/>
    <s v="Emma Stone"/>
    <s v="Ruben Fleischer"/>
    <n v="15000"/>
    <x v="2492"/>
    <x v="349"/>
    <n v="26000"/>
    <x v="3"/>
    <n v="445"/>
    <n v="88"/>
    <x v="2758"/>
    <x v="318"/>
  </r>
  <r>
    <x v="2780"/>
    <x v="2304"/>
    <s v="Color"/>
    <x v="5"/>
    <x v="0"/>
    <x v="0"/>
    <x v="6"/>
    <s v="James Franco"/>
    <s v="Danny Boyle"/>
    <n v="11000"/>
    <x v="2493"/>
    <x v="0"/>
    <n v="63000"/>
    <x v="16"/>
    <n v="450"/>
    <n v="94"/>
    <x v="2759"/>
    <x v="69"/>
  </r>
  <r>
    <x v="2781"/>
    <x v="2305"/>
    <s v="Color"/>
    <x v="10"/>
    <x v="0"/>
    <x v="0"/>
    <x v="6"/>
    <s v="Dustin Lance Black"/>
    <s v="Reed Cowan"/>
    <n v="191"/>
    <x v="2494"/>
    <x v="0"/>
    <n v="0"/>
    <x v="10"/>
    <n v="28"/>
    <n v="80"/>
    <x v="2760"/>
    <x v="79"/>
  </r>
  <r>
    <x v="2782"/>
    <x v="2306"/>
    <s v="Color"/>
    <x v="5"/>
    <x v="0"/>
    <x v="0"/>
    <x v="5"/>
    <s v="Johnny Depp"/>
    <s v="Tim Burton"/>
    <n v="40000"/>
    <x v="2495"/>
    <x v="16"/>
    <n v="24000"/>
    <x v="31"/>
    <n v="451"/>
    <n v="108"/>
    <x v="2761"/>
    <x v="182"/>
  </r>
  <r>
    <x v="2783"/>
    <x v="2307"/>
    <s v="Color"/>
    <x v="5"/>
    <x v="0"/>
    <x v="0"/>
    <x v="5"/>
    <s v="Kevin Sussman"/>
    <s v="Anthony Bell"/>
    <n v="681"/>
    <x v="572"/>
    <x v="0"/>
    <n v="0"/>
    <x v="46"/>
    <n v="84"/>
    <n v="90"/>
    <x v="2762"/>
    <x v="33"/>
  </r>
  <r>
    <x v="2784"/>
    <x v="2308"/>
    <s v="Color"/>
    <x v="1"/>
    <x v="0"/>
    <x v="0"/>
    <x v="6"/>
    <s v="Brian Lee Franklin"/>
    <s v="John Sayles"/>
    <n v="38"/>
    <x v="2496"/>
    <x v="187"/>
    <n v="594"/>
    <x v="42"/>
    <n v="35"/>
    <n v="124"/>
    <x v="2763"/>
    <x v="197"/>
  </r>
  <r>
    <x v="2785"/>
    <x v="2309"/>
    <s v="Color"/>
    <x v="3"/>
    <x v="0"/>
    <x v="3"/>
    <x v="7"/>
    <s v="Jim Broadbent"/>
    <s v="Mike Leigh"/>
    <n v="1000"/>
    <x v="2497"/>
    <x v="90"/>
    <n v="0"/>
    <x v="17"/>
    <n v="248"/>
    <n v="129"/>
    <x v="2764"/>
    <x v="39"/>
  </r>
  <r>
    <x v="2786"/>
    <x v="2310"/>
    <s v="Color"/>
    <x v="3"/>
    <x v="0"/>
    <x v="0"/>
    <x v="6"/>
    <s v="Goran Visnjic"/>
    <s v="Mike Mills"/>
    <n v="1000"/>
    <x v="2417"/>
    <x v="36"/>
    <n v="15000"/>
    <x v="23"/>
    <n v="261"/>
    <n v="105"/>
    <x v="2765"/>
    <x v="259"/>
  </r>
  <r>
    <x v="2787"/>
    <x v="2311"/>
    <s v="Color"/>
    <x v="13"/>
    <x v="0"/>
    <x v="9"/>
    <x v="6"/>
    <s v="Chris Gauthier"/>
    <s v="Panos Cosmatos"/>
    <n v="434"/>
    <x v="2498"/>
    <x v="100"/>
    <n v="0"/>
    <x v="26"/>
    <n v="97"/>
    <n v="110"/>
    <x v="2766"/>
    <x v="23"/>
  </r>
  <r>
    <x v="2788"/>
    <x v="2312"/>
    <s v="Color"/>
    <x v="1"/>
    <x v="0"/>
    <x v="0"/>
    <x v="6"/>
    <s v="Natalie Portman"/>
    <s v="Darren Aronofsky"/>
    <n v="20000"/>
    <x v="2499"/>
    <x v="0"/>
    <n v="106000"/>
    <x v="19"/>
    <n v="669"/>
    <n v="108"/>
    <x v="2767"/>
    <x v="51"/>
  </r>
  <r>
    <x v="2789"/>
    <x v="2313"/>
    <s v="Color"/>
    <x v="1"/>
    <x v="0"/>
    <x v="0"/>
    <x v="6"/>
    <s v="Ryan Gosling"/>
    <s v="Derek Cianfrance"/>
    <n v="33000"/>
    <x v="2500"/>
    <x v="308"/>
    <n v="25000"/>
    <x v="28"/>
    <n v="377"/>
    <n v="112"/>
    <x v="2768"/>
    <x v="66"/>
  </r>
  <r>
    <x v="2790"/>
    <x v="2314"/>
    <s v="Color"/>
    <x v="1"/>
    <x v="0"/>
    <x v="19"/>
    <x v="6"/>
    <s v="Ryan Reynolds"/>
    <s v="Rodrigo CortÃ©s"/>
    <n v="16000"/>
    <x v="2501"/>
    <x v="120"/>
    <n v="24000"/>
    <x v="11"/>
    <n v="363"/>
    <n v="95"/>
    <x v="2769"/>
    <x v="20"/>
  </r>
  <r>
    <x v="2791"/>
    <x v="2315"/>
    <s v="Color"/>
    <x v="1"/>
    <x v="0"/>
    <x v="0"/>
    <x v="7"/>
    <s v="Eric Dane"/>
    <s v="Steve Antin"/>
    <n v="2000"/>
    <x v="2502"/>
    <x v="226"/>
    <n v="19000"/>
    <x v="34"/>
    <n v="197"/>
    <n v="119"/>
    <x v="2770"/>
    <x v="60"/>
  </r>
  <r>
    <x v="2792"/>
    <x v="2316"/>
    <s v="Color"/>
    <x v="3"/>
    <x v="0"/>
    <x v="0"/>
    <x v="6"/>
    <s v="Chris Hemsworth"/>
    <s v="Stephen Milburn Anderson"/>
    <n v="26000"/>
    <x v="2503"/>
    <x v="0"/>
    <n v="694"/>
    <x v="44"/>
    <n v="27"/>
    <n v="118"/>
    <x v="2771"/>
    <x v="41"/>
  </r>
  <r>
    <x v="2793"/>
    <x v="2317"/>
    <s v="Color"/>
    <x v="6"/>
    <x v="0"/>
    <x v="9"/>
    <x v="6"/>
    <s v="Kevin Spacey"/>
    <s v="George Hickenlooper"/>
    <n v="18000"/>
    <x v="2504"/>
    <x v="295"/>
    <n v="0"/>
    <x v="24"/>
    <n v="117"/>
    <n v="108"/>
    <x v="2772"/>
    <x v="24"/>
  </r>
  <r>
    <x v="2794"/>
    <x v="2318"/>
    <s v="Color"/>
    <x v="7"/>
    <x v="0"/>
    <x v="0"/>
    <x v="5"/>
    <s v="Jack McBrayer"/>
    <s v="Brad Peyton"/>
    <n v="975"/>
    <x v="2505"/>
    <x v="86"/>
    <n v="0"/>
    <x v="54"/>
    <n v="91"/>
    <n v="82"/>
    <x v="2773"/>
    <x v="169"/>
  </r>
  <r>
    <x v="2795"/>
    <x v="2319"/>
    <s v="Color"/>
    <x v="1"/>
    <x v="0"/>
    <x v="0"/>
    <x v="7"/>
    <s v="Augustus Prew"/>
    <s v="Burr Steers"/>
    <n v="405"/>
    <x v="2506"/>
    <x v="42"/>
    <n v="0"/>
    <x v="31"/>
    <n v="117"/>
    <n v="99"/>
    <x v="2774"/>
    <x v="68"/>
  </r>
  <r>
    <x v="2796"/>
    <x v="2320"/>
    <s v="Color"/>
    <x v="7"/>
    <x v="0"/>
    <x v="0"/>
    <x v="7"/>
    <s v="Liam Neeson"/>
    <s v="Louis Leterrier"/>
    <n v="14000"/>
    <x v="2507"/>
    <x v="292"/>
    <n v="15000"/>
    <x v="42"/>
    <n v="344"/>
    <n v="106"/>
    <x v="2775"/>
    <x v="170"/>
  </r>
  <r>
    <x v="2797"/>
    <x v="2321"/>
    <s v="Color"/>
    <x v="7"/>
    <x v="0"/>
    <x v="0"/>
    <x v="6"/>
    <s v="Bruce Willis"/>
    <s v="Kevin Smith"/>
    <n v="13000"/>
    <x v="2508"/>
    <x v="0"/>
    <n v="0"/>
    <x v="49"/>
    <n v="203"/>
    <n v="107"/>
    <x v="2776"/>
    <x v="178"/>
  </r>
  <r>
    <x v="2798"/>
    <x v="2322"/>
    <s v="Color"/>
    <x v="1"/>
    <x v="0"/>
    <x v="40"/>
    <x v="7"/>
    <s v="Leighton Meester"/>
    <s v="Shana Feste"/>
    <n v="3000"/>
    <x v="2509"/>
    <x v="73"/>
    <n v="0"/>
    <x v="2"/>
    <n v="135"/>
    <n v="117"/>
    <x v="2777"/>
    <x v="24"/>
  </r>
  <r>
    <x v="2799"/>
    <x v="2323"/>
    <s v="Color"/>
    <x v="3"/>
    <x v="0"/>
    <x v="0"/>
    <x v="6"/>
    <s v="Matt Walsh"/>
    <s v="Jay Duplass"/>
    <n v="490"/>
    <x v="246"/>
    <x v="159"/>
    <n v="0"/>
    <x v="2"/>
    <n v="223"/>
    <n v="91"/>
    <x v="2778"/>
    <x v="41"/>
  </r>
  <r>
    <x v="2800"/>
    <x v="2324"/>
    <s v="Color"/>
    <x v="3"/>
    <x v="0"/>
    <x v="0"/>
    <x v="7"/>
    <s v="Mila Kunis"/>
    <s v="Shawn Levy"/>
    <n v="15000"/>
    <x v="2510"/>
    <x v="283"/>
    <n v="0"/>
    <x v="2"/>
    <n v="247"/>
    <n v="101"/>
    <x v="2779"/>
    <x v="60"/>
  </r>
  <r>
    <x v="2801"/>
    <x v="2325"/>
    <s v="Color"/>
    <x v="1"/>
    <x v="0"/>
    <x v="0"/>
    <x v="7"/>
    <s v="Channing Tatum"/>
    <s v="Lasse HallstrÃ¶m"/>
    <n v="17000"/>
    <x v="2511"/>
    <x v="152"/>
    <n v="14000"/>
    <x v="2"/>
    <n v="162"/>
    <n v="108"/>
    <x v="2780"/>
    <x v="43"/>
  </r>
  <r>
    <x v="2802"/>
    <x v="2326"/>
    <s v="Color"/>
    <x v="4"/>
    <x v="0"/>
    <x v="0"/>
    <x v="5"/>
    <s v="Steve Carell"/>
    <s v="Pierre Coffin"/>
    <n v="7000"/>
    <x v="2512"/>
    <x v="355"/>
    <n v="31000"/>
    <x v="3"/>
    <n v="304"/>
    <n v="87"/>
    <x v="2781"/>
    <x v="191"/>
  </r>
  <r>
    <x v="2803"/>
    <x v="2327"/>
    <s v="Color"/>
    <x v="8"/>
    <x v="0"/>
    <x v="0"/>
    <x v="7"/>
    <s v="Bojana Novakovic"/>
    <s v="John Erick Dowdle"/>
    <n v="2000"/>
    <x v="2513"/>
    <x v="306"/>
    <n v="16000"/>
    <x v="2"/>
    <n v="273"/>
    <n v="80"/>
    <x v="2782"/>
    <x v="39"/>
  </r>
  <r>
    <x v="2804"/>
    <x v="2328"/>
    <s v="Color"/>
    <x v="3"/>
    <x v="0"/>
    <x v="0"/>
    <x v="5"/>
    <s v="ChloÃ« Grace Moretz"/>
    <s v="Thor Freudenthal"/>
    <n v="17000"/>
    <x v="2514"/>
    <x v="147"/>
    <n v="0"/>
    <x v="24"/>
    <n v="111"/>
    <n v="94"/>
    <x v="2783"/>
    <x v="24"/>
  </r>
  <r>
    <x v="2805"/>
    <x v="2329"/>
    <s v="Color"/>
    <x v="12"/>
    <x v="0"/>
    <x v="0"/>
    <x v="6"/>
    <s v="Bailee Madison"/>
    <s v="Troy Nixey"/>
    <n v="3000"/>
    <x v="2515"/>
    <x v="3"/>
    <n v="10000"/>
    <x v="49"/>
    <n v="298"/>
    <n v="99"/>
    <x v="2784"/>
    <x v="43"/>
  </r>
  <r>
    <x v="2806"/>
    <x v="2330"/>
    <s v="Color"/>
    <x v="3"/>
    <x v="0"/>
    <x v="0"/>
    <x v="6"/>
    <s v="Robert Downey Jr."/>
    <s v="Todd Phillips"/>
    <n v="21000"/>
    <x v="2516"/>
    <x v="254"/>
    <n v="25000"/>
    <x v="21"/>
    <n v="307"/>
    <n v="95"/>
    <x v="2785"/>
    <x v="127"/>
  </r>
  <r>
    <x v="2807"/>
    <x v="2331"/>
    <s v="Color"/>
    <x v="7"/>
    <x v="0"/>
    <x v="0"/>
    <x v="7"/>
    <s v="Marco St. John"/>
    <s v="Kevin Munroe"/>
    <n v="403"/>
    <x v="2517"/>
    <x v="34"/>
    <n v="0"/>
    <x v="52"/>
    <n v="138"/>
    <n v="107"/>
    <x v="2786"/>
    <x v="33"/>
  </r>
  <r>
    <x v="2808"/>
    <x v="2332"/>
    <s v="Color"/>
    <x v="3"/>
    <x v="0"/>
    <x v="0"/>
    <x v="7"/>
    <s v="Emma Stone"/>
    <s v="Will Gluck"/>
    <n v="15000"/>
    <x v="2518"/>
    <x v="147"/>
    <n v="19000"/>
    <x v="10"/>
    <n v="262"/>
    <n v="92"/>
    <x v="2787"/>
    <x v="11"/>
  </r>
  <r>
    <x v="2809"/>
    <x v="2333"/>
    <s v="Color"/>
    <x v="1"/>
    <x v="0"/>
    <x v="0"/>
    <x v="7"/>
    <s v="James Franco"/>
    <s v="Ryan Murphy"/>
    <n v="11000"/>
    <x v="2519"/>
    <x v="338"/>
    <n v="26000"/>
    <x v="32"/>
    <n v="213"/>
    <n v="140"/>
    <x v="2788"/>
    <x v="121"/>
  </r>
  <r>
    <x v="2810"/>
    <x v="2334"/>
    <s v="Color"/>
    <x v="0"/>
    <x v="0"/>
    <x v="3"/>
    <x v="6"/>
    <s v="Bojana Novakovic"/>
    <s v="Martin Campbell"/>
    <n v="2000"/>
    <x v="2520"/>
    <x v="165"/>
    <n v="0"/>
    <x v="21"/>
    <n v="258"/>
    <n v="117"/>
    <x v="2789"/>
    <x v="133"/>
  </r>
  <r>
    <x v="2811"/>
    <x v="2335"/>
    <s v="Color"/>
    <x v="3"/>
    <x v="0"/>
    <x v="0"/>
    <x v="6"/>
    <s v="Will Ferrell"/>
    <s v="Dan Rush"/>
    <n v="8000"/>
    <x v="2521"/>
    <x v="12"/>
    <n v="0"/>
    <x v="34"/>
    <n v="155"/>
    <n v="97"/>
    <x v="2790"/>
    <x v="18"/>
  </r>
  <r>
    <x v="2812"/>
    <x v="2336"/>
    <s v="Color"/>
    <x v="1"/>
    <x v="0"/>
    <x v="0"/>
    <x v="5"/>
    <s v="Harrison Ford"/>
    <s v="Tom Vaughan"/>
    <n v="11000"/>
    <x v="2522"/>
    <x v="125"/>
    <n v="0"/>
    <x v="31"/>
    <n v="126"/>
    <n v="106"/>
    <x v="2791"/>
    <x v="95"/>
  </r>
  <r>
    <x v="2813"/>
    <x v="2337"/>
    <s v="Color"/>
    <x v="6"/>
    <x v="0"/>
    <x v="0"/>
    <x v="7"/>
    <s v="Naomi Watts"/>
    <s v="Doug Liman"/>
    <n v="6000"/>
    <x v="2523"/>
    <x v="190"/>
    <n v="9000"/>
    <x v="13"/>
    <n v="214"/>
    <n v="108"/>
    <x v="2792"/>
    <x v="82"/>
  </r>
  <r>
    <x v="2814"/>
    <x v="2338"/>
    <s v="Color"/>
    <x v="7"/>
    <x v="0"/>
    <x v="0"/>
    <x v="6"/>
    <s v="Dwayne Johnson"/>
    <s v="George Tillman Jr."/>
    <n v="12000"/>
    <x v="2524"/>
    <x v="158"/>
    <n v="12000"/>
    <x v="31"/>
    <n v="196"/>
    <n v="98"/>
    <x v="2793"/>
    <x v="61"/>
  </r>
  <r>
    <x v="2815"/>
    <x v="2306"/>
    <s v="Color"/>
    <x v="3"/>
    <x v="0"/>
    <x v="0"/>
    <x v="5"/>
    <s v="Madeline Carroll"/>
    <s v="Rob Reiner"/>
    <n v="1000"/>
    <x v="2525"/>
    <x v="0"/>
    <n v="14000"/>
    <x v="3"/>
    <n v="87"/>
    <n v="90"/>
    <x v="2794"/>
    <x v="58"/>
  </r>
  <r>
    <x v="2816"/>
    <x v="2339"/>
    <s v="Color"/>
    <x v="10"/>
    <x v="0"/>
    <x v="0"/>
    <x v="7"/>
    <s v="Greg Crowe"/>
    <s v="Heidi Ewing"/>
    <n v="875"/>
    <x v="2526"/>
    <x v="2"/>
    <n v="0"/>
    <x v="34"/>
    <n v="73"/>
    <n v="93"/>
    <x v="2795"/>
    <x v="20"/>
  </r>
  <r>
    <x v="2817"/>
    <x v="2340"/>
    <s v="Color"/>
    <x v="7"/>
    <x v="0"/>
    <x v="5"/>
    <x v="6"/>
    <s v="Kasia Smutniak"/>
    <s v="Pierre Morel"/>
    <n v="211"/>
    <x v="2527"/>
    <x v="315"/>
    <n v="0"/>
    <x v="31"/>
    <n v="203"/>
    <n v="92"/>
    <x v="2796"/>
    <x v="149"/>
  </r>
  <r>
    <x v="2818"/>
    <x v="2341"/>
    <s v="Color"/>
    <x v="3"/>
    <x v="0"/>
    <x v="0"/>
    <x v="5"/>
    <s v="Brendan Fraser"/>
    <s v="Roger Kumble"/>
    <n v="3000"/>
    <x v="2528"/>
    <x v="151"/>
    <n v="0"/>
    <x v="53"/>
    <n v="101"/>
    <n v="92"/>
    <x v="2797"/>
    <x v="64"/>
  </r>
  <r>
    <x v="2819"/>
    <x v="2342"/>
    <s v="Color"/>
    <x v="3"/>
    <x v="0"/>
    <x v="0"/>
    <x v="6"/>
    <s v="Rob Riggle"/>
    <s v="Nanette Burstein"/>
    <n v="839"/>
    <x v="2529"/>
    <x v="45"/>
    <n v="0"/>
    <x v="2"/>
    <n v="167"/>
    <n v="102"/>
    <x v="2798"/>
    <x v="114"/>
  </r>
  <r>
    <x v="2820"/>
    <x v="2343"/>
    <s v="Color"/>
    <x v="7"/>
    <x v="0"/>
    <x v="5"/>
    <x v="6"/>
    <s v="Matt Damon"/>
    <s v="Paul Greengrass"/>
    <n v="13000"/>
    <x v="2530"/>
    <x v="74"/>
    <n v="0"/>
    <x v="9"/>
    <n v="266"/>
    <n v="115"/>
    <x v="2799"/>
    <x v="122"/>
  </r>
  <r>
    <x v="2821"/>
    <x v="2344"/>
    <s v="Color"/>
    <x v="3"/>
    <x v="0"/>
    <x v="0"/>
    <x v="7"/>
    <s v="Steve Buscemi"/>
    <s v="Dennis Dugan"/>
    <n v="12000"/>
    <x v="2531"/>
    <x v="183"/>
    <n v="12000"/>
    <x v="44"/>
    <n v="179"/>
    <n v="102"/>
    <x v="2800"/>
    <x v="133"/>
  </r>
  <r>
    <x v="2822"/>
    <x v="2345"/>
    <s v="Color"/>
    <x v="5"/>
    <x v="0"/>
    <x v="0"/>
    <x v="5"/>
    <s v="James Corden"/>
    <s v="Rob Letterman"/>
    <n v="480"/>
    <x v="1201"/>
    <x v="6"/>
    <n v="0"/>
    <x v="43"/>
    <n v="184"/>
    <n v="85"/>
    <x v="2801"/>
    <x v="319"/>
  </r>
  <r>
    <x v="2823"/>
    <x v="2346"/>
    <s v="Color"/>
    <x v="1"/>
    <x v="0"/>
    <x v="0"/>
    <x v="7"/>
    <s v="Matt Damon"/>
    <s v="Clint Eastwood"/>
    <n v="13000"/>
    <x v="2532"/>
    <x v="70"/>
    <n v="16000"/>
    <x v="31"/>
    <n v="315"/>
    <n v="129"/>
    <x v="2802"/>
    <x v="124"/>
  </r>
  <r>
    <x v="2824"/>
    <x v="2347"/>
    <s v="Color"/>
    <x v="1"/>
    <x v="0"/>
    <x v="0"/>
    <x v="6"/>
    <s v="Joseph Gordon-Levitt"/>
    <s v="Spencer Susser"/>
    <n v="23000"/>
    <x v="2533"/>
    <x v="109"/>
    <n v="19000"/>
    <x v="10"/>
    <n v="134"/>
    <n v="106"/>
    <x v="2803"/>
    <x v="41"/>
  </r>
  <r>
    <x v="2825"/>
    <x v="2348"/>
    <s v="Color"/>
    <x v="3"/>
    <x v="0"/>
    <x v="0"/>
    <x v="6"/>
    <s v="Charlie McDermott"/>
    <s v="Steve Pink"/>
    <n v="496"/>
    <x v="2534"/>
    <x v="138"/>
    <n v="12000"/>
    <x v="34"/>
    <n v="265"/>
    <n v="101"/>
    <x v="2804"/>
    <x v="70"/>
  </r>
  <r>
    <x v="2826"/>
    <x v="2349"/>
    <s v="Color"/>
    <x v="3"/>
    <x v="0"/>
    <x v="0"/>
    <x v="7"/>
    <s v="Shelley Conn"/>
    <s v="James L. Brooks"/>
    <n v="273"/>
    <x v="1183"/>
    <x v="200"/>
    <n v="0"/>
    <x v="46"/>
    <n v="168"/>
    <n v="121"/>
    <x v="2805"/>
    <x v="187"/>
  </r>
  <r>
    <x v="2827"/>
    <x v="2350"/>
    <s v="Color"/>
    <x v="5"/>
    <x v="0"/>
    <x v="0"/>
    <x v="5"/>
    <s v="Gerard Butler"/>
    <s v="Dean DeBlois"/>
    <n v="18000"/>
    <x v="2535"/>
    <x v="292"/>
    <n v="33000"/>
    <x v="6"/>
    <n v="288"/>
    <n v="98"/>
    <x v="2806"/>
    <x v="270"/>
  </r>
  <r>
    <x v="2828"/>
    <x v="2351"/>
    <s v="Color"/>
    <x v="8"/>
    <x v="0"/>
    <x v="0"/>
    <x v="6"/>
    <s v="Sarah Butler"/>
    <s v="Steven R. Monroe"/>
    <n v="635"/>
    <x v="2536"/>
    <x v="296"/>
    <n v="17000"/>
    <x v="2"/>
    <n v="225"/>
    <n v="105"/>
    <x v="2807"/>
    <x v="6"/>
  </r>
  <r>
    <x v="2829"/>
    <x v="2352"/>
    <s v="Color"/>
    <x v="10"/>
    <x v="0"/>
    <x v="0"/>
    <x v="5"/>
    <s v="Bill Farmer"/>
    <s v="Ray Griggs"/>
    <n v="93"/>
    <x v="965"/>
    <x v="2"/>
    <n v="638"/>
    <x v="52"/>
    <n v="4"/>
    <n v="92"/>
    <x v="2808"/>
    <x v="76"/>
  </r>
  <r>
    <x v="2830"/>
    <x v="2353"/>
    <s v="Color"/>
    <x v="1"/>
    <x v="4"/>
    <x v="9"/>
    <x v="6"/>
    <s v="Lubna Azabal"/>
    <s v="Denis Villeneuve"/>
    <n v="131"/>
    <x v="2537"/>
    <x v="368"/>
    <n v="37000"/>
    <x v="6"/>
    <n v="226"/>
    <n v="139"/>
    <x v="2809"/>
    <x v="256"/>
  </r>
  <r>
    <x v="2831"/>
    <x v="2354"/>
    <s v="Color"/>
    <x v="7"/>
    <x v="0"/>
    <x v="0"/>
    <x v="7"/>
    <s v="Leonardo DiCaprio"/>
    <s v="Christopher Nolan"/>
    <n v="29000"/>
    <x v="2538"/>
    <x v="251"/>
    <n v="175000"/>
    <x v="37"/>
    <n v="642"/>
    <n v="148"/>
    <x v="2810"/>
    <x v="176"/>
  </r>
  <r>
    <x v="2832"/>
    <x v="2355"/>
    <s v="Color"/>
    <x v="12"/>
    <x v="0"/>
    <x v="0"/>
    <x v="7"/>
    <s v="Lin Shaye"/>
    <s v="James Wan"/>
    <n v="852"/>
    <x v="2539"/>
    <x v="0"/>
    <n v="60000"/>
    <x v="13"/>
    <n v="445"/>
    <n v="103"/>
    <x v="2811"/>
    <x v="5"/>
  </r>
  <r>
    <x v="2833"/>
    <x v="2356"/>
    <s v="Color"/>
    <x v="7"/>
    <x v="0"/>
    <x v="0"/>
    <x v="7"/>
    <s v="Robert Downey Jr."/>
    <s v="Jon Favreau"/>
    <n v="21000"/>
    <x v="2540"/>
    <x v="271"/>
    <n v="18000"/>
    <x v="11"/>
    <n v="453"/>
    <n v="124"/>
    <x v="2812"/>
    <x v="182"/>
  </r>
  <r>
    <x v="2834"/>
    <x v="2357"/>
    <s v="Color"/>
    <x v="3"/>
    <x v="0"/>
    <x v="0"/>
    <x v="7"/>
    <s v="ZoÃ« Kravitz"/>
    <s v="Anna Boden"/>
    <n v="943"/>
    <x v="2541"/>
    <x v="151"/>
    <n v="20000"/>
    <x v="23"/>
    <n v="163"/>
    <n v="101"/>
    <x v="2813"/>
    <x v="11"/>
  </r>
  <r>
    <x v="2835"/>
    <x v="2358"/>
    <s v="Color"/>
    <x v="7"/>
    <x v="0"/>
    <x v="0"/>
    <x v="6"/>
    <s v="Bam Margera"/>
    <s v="Jeff Tremaine"/>
    <n v="608"/>
    <x v="2542"/>
    <x v="85"/>
    <n v="0"/>
    <x v="10"/>
    <n v="156"/>
    <n v="101"/>
    <x v="2814"/>
    <x v="33"/>
  </r>
  <r>
    <x v="2836"/>
    <x v="2359"/>
    <s v="Color"/>
    <x v="7"/>
    <x v="0"/>
    <x v="0"/>
    <x v="7"/>
    <s v="Michael Fassbender"/>
    <s v="Jimmy Hayward"/>
    <n v="13000"/>
    <x v="348"/>
    <x v="170"/>
    <n v="0"/>
    <x v="36"/>
    <n v="178"/>
    <n v="81"/>
    <x v="2815"/>
    <x v="164"/>
  </r>
  <r>
    <x v="2837"/>
    <x v="2360"/>
    <s v="Color"/>
    <x v="7"/>
    <x v="0"/>
    <x v="3"/>
    <x v="6"/>
    <s v="Elizabeth McGovern"/>
    <s v="Matthew Vaughn"/>
    <n v="553"/>
    <x v="2543"/>
    <x v="316"/>
    <n v="36000"/>
    <x v="3"/>
    <n v="447"/>
    <n v="117"/>
    <x v="2816"/>
    <x v="88"/>
  </r>
  <r>
    <x v="2838"/>
    <x v="2361"/>
    <s v="Color"/>
    <x v="7"/>
    <x v="0"/>
    <x v="0"/>
    <x v="7"/>
    <s v="Tom Selleck"/>
    <s v="Robert Luketic"/>
    <n v="19000"/>
    <x v="2544"/>
    <x v="26"/>
    <n v="0"/>
    <x v="39"/>
    <n v="140"/>
    <n v="100"/>
    <x v="2817"/>
    <x v="163"/>
  </r>
  <r>
    <x v="2839"/>
    <x v="2325"/>
    <s v="Color"/>
    <x v="7"/>
    <x v="0"/>
    <x v="22"/>
    <x v="12"/>
    <s v="BÃ¡rbara Mori"/>
    <s v="Anurag Basu"/>
    <n v="594"/>
    <x v="2545"/>
    <x v="49"/>
    <n v="0"/>
    <x v="44"/>
    <n v="41"/>
    <n v="90"/>
    <x v="2818"/>
    <x v="320"/>
  </r>
  <r>
    <x v="2840"/>
    <x v="2362"/>
    <s v="Color"/>
    <x v="7"/>
    <x v="0"/>
    <x v="0"/>
    <x v="7"/>
    <s v="Tom Cruise"/>
    <s v="James Mangold"/>
    <n v="10000"/>
    <x v="2546"/>
    <x v="202"/>
    <n v="11000"/>
    <x v="2"/>
    <n v="283"/>
    <n v="117"/>
    <x v="2819"/>
    <x v="321"/>
  </r>
  <r>
    <x v="2841"/>
    <x v="2363"/>
    <s v="Color"/>
    <x v="3"/>
    <x v="0"/>
    <x v="0"/>
    <x v="5"/>
    <s v="Adam Scott"/>
    <s v="Anand Tucker"/>
    <n v="3000"/>
    <x v="1434"/>
    <x v="34"/>
    <n v="13000"/>
    <x v="34"/>
    <n v="134"/>
    <n v="100"/>
    <x v="2820"/>
    <x v="93"/>
  </r>
  <r>
    <x v="2842"/>
    <x v="2364"/>
    <s v="Color"/>
    <x v="7"/>
    <x v="0"/>
    <x v="0"/>
    <x v="5"/>
    <s v="Abbie Cornish"/>
    <s v="Zack Snyder"/>
    <n v="2000"/>
    <x v="2547"/>
    <x v="0"/>
    <n v="16000"/>
    <x v="11"/>
    <n v="188"/>
    <n v="101"/>
    <x v="2821"/>
    <x v="133"/>
  </r>
  <r>
    <x v="2843"/>
    <x v="2365"/>
    <s v="Color"/>
    <x v="7"/>
    <x v="0"/>
    <x v="0"/>
    <x v="6"/>
    <s v="Dennis Quaid"/>
    <s v="Scott Stewart"/>
    <n v="2000"/>
    <x v="1064"/>
    <x v="96"/>
    <n v="0"/>
    <x v="33"/>
    <n v="226"/>
    <n v="100"/>
    <x v="2822"/>
    <x v="56"/>
  </r>
  <r>
    <x v="2844"/>
    <x v="2326"/>
    <s v="Color"/>
    <x v="1"/>
    <x v="0"/>
    <x v="3"/>
    <x v="6"/>
    <s v="ChloÃ« Grace Moretz"/>
    <s v="Matt Reeves"/>
    <n v="17000"/>
    <x v="2548"/>
    <x v="352"/>
    <n v="25000"/>
    <x v="23"/>
    <n v="390"/>
    <n v="116"/>
    <x v="2823"/>
    <x v="33"/>
  </r>
  <r>
    <x v="2845"/>
    <x v="2358"/>
    <s v="Color"/>
    <x v="1"/>
    <x v="0"/>
    <x v="0"/>
    <x v="5"/>
    <s v="Robyn Lively"/>
    <s v="David Nixon"/>
    <n v="439"/>
    <x v="2549"/>
    <x v="30"/>
    <n v="0"/>
    <x v="2"/>
    <n v="19"/>
    <n v="110"/>
    <x v="2824"/>
    <x v="66"/>
  </r>
  <r>
    <x v="2846"/>
    <x v="2366"/>
    <s v="Color"/>
    <x v="3"/>
    <x v="0"/>
    <x v="0"/>
    <x v="5"/>
    <s v="Vanessa Redgrave"/>
    <s v="Gary Winick"/>
    <n v="898"/>
    <x v="2332"/>
    <x v="213"/>
    <n v="13000"/>
    <x v="31"/>
    <n v="159"/>
    <n v="105"/>
    <x v="2825"/>
    <x v="88"/>
  </r>
  <r>
    <x v="2847"/>
    <x v="2367"/>
    <s v="Color"/>
    <x v="3"/>
    <x v="0"/>
    <x v="0"/>
    <x v="7"/>
    <s v="Robert De Niro"/>
    <s v="Paul Weitz"/>
    <n v="22000"/>
    <x v="2550"/>
    <x v="43"/>
    <n v="0"/>
    <x v="25"/>
    <n v="180"/>
    <n v="98"/>
    <x v="2826"/>
    <x v="122"/>
  </r>
  <r>
    <x v="2848"/>
    <x v="2368"/>
    <s v="Color"/>
    <x v="3"/>
    <x v="4"/>
    <x v="5"/>
    <x v="0"/>
    <s v="FranÃ§ois Cluzet"/>
    <s v="Guillaume Canet"/>
    <n v="541"/>
    <x v="2551"/>
    <x v="0"/>
    <n v="0"/>
    <x v="10"/>
    <n v="118"/>
    <n v="134"/>
    <x v="2827"/>
    <x v="43"/>
  </r>
  <r>
    <x v="2849"/>
    <x v="2369"/>
    <s v="Color"/>
    <x v="3"/>
    <x v="0"/>
    <x v="0"/>
    <x v="6"/>
    <s v="Jake Gyllenhaal"/>
    <s v="Edward Zwick"/>
    <n v="15000"/>
    <x v="2552"/>
    <x v="112"/>
    <n v="24000"/>
    <x v="12"/>
    <n v="219"/>
    <n v="112"/>
    <x v="2828"/>
    <x v="88"/>
  </r>
  <r>
    <x v="2850"/>
    <x v="2305"/>
    <s v="Color"/>
    <x v="3"/>
    <x v="0"/>
    <x v="0"/>
    <x v="6"/>
    <s v="Scout Taylor-Compton"/>
    <s v="Taylor Hackford"/>
    <n v="908"/>
    <x v="2553"/>
    <x v="139"/>
    <n v="636"/>
    <x v="32"/>
    <n v="49"/>
    <n v="117"/>
    <x v="2829"/>
    <x v="43"/>
  </r>
  <r>
    <x v="2851"/>
    <x v="2311"/>
    <s v="Color"/>
    <x v="7"/>
    <x v="0"/>
    <x v="0"/>
    <x v="6"/>
    <s v="Jasper Cole"/>
    <s v="Jorma Taccone"/>
    <n v="1000"/>
    <x v="2554"/>
    <x v="369"/>
    <n v="0"/>
    <x v="25"/>
    <n v="163"/>
    <n v="95"/>
    <x v="2830"/>
    <x v="39"/>
  </r>
  <r>
    <x v="2852"/>
    <x v="2370"/>
    <s v="Color"/>
    <x v="7"/>
    <x v="0"/>
    <x v="0"/>
    <x v="6"/>
    <s v="Robert De Niro"/>
    <s v="Ethan Maniquis"/>
    <n v="22000"/>
    <x v="2555"/>
    <x v="208"/>
    <n v="44000"/>
    <x v="12"/>
    <n v="391"/>
    <n v="105"/>
    <x v="2831"/>
    <x v="77"/>
  </r>
  <r>
    <x v="2853"/>
    <x v="2371"/>
    <s v="Color"/>
    <x v="6"/>
    <x v="0"/>
    <x v="3"/>
    <x v="6"/>
    <s v="Bob Hoskins"/>
    <s v="Nigel Cole"/>
    <n v="5000"/>
    <x v="2556"/>
    <x v="30"/>
    <n v="0"/>
    <x v="23"/>
    <n v="163"/>
    <n v="113"/>
    <x v="2832"/>
    <x v="45"/>
  </r>
  <r>
    <x v="2854"/>
    <x v="2310"/>
    <s v="Color"/>
    <x v="3"/>
    <x v="0"/>
    <x v="0"/>
    <x v="5"/>
    <s v="Emma Stone"/>
    <s v="Tom Dey"/>
    <n v="15000"/>
    <x v="2557"/>
    <x v="115"/>
    <n v="0"/>
    <x v="47"/>
    <n v="98"/>
    <n v="87"/>
    <x v="2833"/>
    <x v="124"/>
  </r>
  <r>
    <x v="2855"/>
    <x v="2358"/>
    <s v="Color"/>
    <x v="7"/>
    <x v="0"/>
    <x v="0"/>
    <x v="5"/>
    <s v="J.K. Simmons"/>
    <s v="Tom McGrath"/>
    <n v="24000"/>
    <x v="2558"/>
    <x v="117"/>
    <n v="13000"/>
    <x v="17"/>
    <n v="233"/>
    <n v="95"/>
    <x v="2834"/>
    <x v="244"/>
  </r>
  <r>
    <x v="2856"/>
    <x v="2372"/>
    <s v="Color"/>
    <x v="1"/>
    <x v="0"/>
    <x v="3"/>
    <x v="6"/>
    <s v="Scoot McNairy"/>
    <s v="Gareth Edwards"/>
    <n v="660"/>
    <x v="2559"/>
    <x v="112"/>
    <n v="19000"/>
    <x v="34"/>
    <n v="344"/>
    <n v="94"/>
    <x v="2835"/>
    <x v="47"/>
  </r>
  <r>
    <x v="2857"/>
    <x v="2373"/>
    <s v="Color"/>
    <x v="3"/>
    <x v="0"/>
    <x v="0"/>
    <x v="7"/>
    <s v="Noah Bean"/>
    <s v="Roger Michell"/>
    <n v="293"/>
    <x v="2560"/>
    <x v="196"/>
    <n v="0"/>
    <x v="31"/>
    <n v="212"/>
    <n v="107"/>
    <x v="2836"/>
    <x v="87"/>
  </r>
  <r>
    <x v="2858"/>
    <x v="2320"/>
    <s v="Color"/>
    <x v="5"/>
    <x v="12"/>
    <x v="22"/>
    <x v="7"/>
    <s v="Shah Rukh Khan"/>
    <s v="Karan Johar"/>
    <n v="8000"/>
    <x v="2561"/>
    <x v="224"/>
    <n v="27000"/>
    <x v="19"/>
    <n v="210"/>
    <n v="128"/>
    <x v="2837"/>
    <x v="38"/>
  </r>
  <r>
    <x v="2859"/>
    <x v="2374"/>
    <s v="Color"/>
    <x v="8"/>
    <x v="0"/>
    <x v="0"/>
    <x v="6"/>
    <s v="Frank Grillo"/>
    <s v="Wes Craven"/>
    <n v="798"/>
    <x v="2562"/>
    <x v="0"/>
    <n v="0"/>
    <x v="0"/>
    <n v="160"/>
    <n v="107"/>
    <x v="2838"/>
    <x v="43"/>
  </r>
  <r>
    <x v="2860"/>
    <x v="2319"/>
    <s v="Color"/>
    <x v="3"/>
    <x v="0"/>
    <x v="3"/>
    <x v="5"/>
    <s v="Daniel Mays"/>
    <s v="Susanna White"/>
    <n v="287"/>
    <x v="2563"/>
    <x v="3"/>
    <n v="0"/>
    <x v="26"/>
    <n v="97"/>
    <n v="109"/>
    <x v="2839"/>
    <x v="64"/>
  </r>
  <r>
    <x v="2861"/>
    <x v="2375"/>
    <s v="Color"/>
    <x v="1"/>
    <x v="0"/>
    <x v="3"/>
    <x v="6"/>
    <s v="Andrew Garfield"/>
    <s v="Mark Romanek"/>
    <n v="10000"/>
    <x v="2564"/>
    <x v="198"/>
    <n v="33000"/>
    <x v="23"/>
    <n v="328"/>
    <n v="103"/>
    <x v="2840"/>
    <x v="24"/>
  </r>
  <r>
    <x v="2862"/>
    <x v="2356"/>
    <s v="Color"/>
    <x v="1"/>
    <x v="4"/>
    <x v="5"/>
    <x v="7"/>
    <s v="Lambert Wilson"/>
    <s v="Xavier Beauvois"/>
    <n v="186"/>
    <x v="2565"/>
    <x v="100"/>
    <n v="0"/>
    <x v="23"/>
    <n v="195"/>
    <n v="122"/>
    <x v="2841"/>
    <x v="16"/>
  </r>
  <r>
    <x v="2863"/>
    <x v="2323"/>
    <s v="Color"/>
    <x v="3"/>
    <x v="0"/>
    <x v="0"/>
    <x v="7"/>
    <s v="America Ferrera"/>
    <s v="Rick Famuyiwa"/>
    <n v="953"/>
    <x v="1860"/>
    <x v="21"/>
    <n v="1000"/>
    <x v="43"/>
    <n v="71"/>
    <n v="103"/>
    <x v="2842"/>
    <x v="58"/>
  </r>
  <r>
    <x v="2864"/>
    <x v="2376"/>
    <s v="Color"/>
    <x v="8"/>
    <x v="0"/>
    <x v="0"/>
    <x v="6"/>
    <s v="Sprague Grayden"/>
    <s v="Tod Williams"/>
    <n v="438"/>
    <x v="1912"/>
    <x v="104"/>
    <n v="14000"/>
    <x v="32"/>
    <n v="264"/>
    <n v="98"/>
    <x v="2843"/>
    <x v="20"/>
  </r>
  <r>
    <x v="2865"/>
    <x v="2377"/>
    <s v="Color"/>
    <x v="5"/>
    <x v="0"/>
    <x v="3"/>
    <x v="5"/>
    <s v="Logan Lerman"/>
    <s v="Chris Columbus"/>
    <n v="8000"/>
    <x v="2566"/>
    <x v="0"/>
    <n v="9000"/>
    <x v="30"/>
    <n v="217"/>
    <n v="118"/>
    <x v="2844"/>
    <x v="202"/>
  </r>
  <r>
    <x v="2866"/>
    <x v="2378"/>
    <s v="Color"/>
    <x v="3"/>
    <x v="0"/>
    <x v="0"/>
    <x v="6"/>
    <s v="Adam Scott"/>
    <s v="Alexandre Aja"/>
    <n v="3000"/>
    <x v="2567"/>
    <x v="239"/>
    <n v="13000"/>
    <x v="25"/>
    <n v="365"/>
    <n v="88"/>
    <x v="2845"/>
    <x v="61"/>
  </r>
  <r>
    <x v="2867"/>
    <x v="2379"/>
    <s v="Color"/>
    <x v="7"/>
    <x v="0"/>
    <x v="0"/>
    <x v="6"/>
    <s v="Topher Grace"/>
    <s v="NimrÃ³d Antal"/>
    <n v="2000"/>
    <x v="2568"/>
    <x v="358"/>
    <n v="17000"/>
    <x v="34"/>
    <n v="351"/>
    <n v="107"/>
    <x v="2846"/>
    <x v="87"/>
  </r>
  <r>
    <x v="2868"/>
    <x v="2312"/>
    <s v="Color"/>
    <x v="7"/>
    <x v="0"/>
    <x v="0"/>
    <x v="7"/>
    <s v="Jake Gyllenhaal"/>
    <s v="Mike Newell"/>
    <n v="15000"/>
    <x v="2569"/>
    <x v="157"/>
    <n v="23000"/>
    <x v="21"/>
    <n v="306"/>
    <n v="116"/>
    <x v="2847"/>
    <x v="182"/>
  </r>
  <r>
    <x v="2869"/>
    <x v="2380"/>
    <s v="Color"/>
    <x v="1"/>
    <x v="0"/>
    <x v="0"/>
    <x v="7"/>
    <s v="Dianne Wiest"/>
    <s v="John Cameron Mitchell"/>
    <n v="967"/>
    <x v="391"/>
    <x v="269"/>
    <n v="0"/>
    <x v="11"/>
    <n v="248"/>
    <n v="91"/>
    <x v="2848"/>
    <x v="18"/>
  </r>
  <r>
    <x v="2870"/>
    <x v="2381"/>
    <s v="Color"/>
    <x v="5"/>
    <x v="0"/>
    <x v="0"/>
    <x v="4"/>
    <s v="Sierra McCormick"/>
    <s v="Elizabeth Allen Rosenbaum"/>
    <n v="512"/>
    <x v="2570"/>
    <x v="208"/>
    <n v="0"/>
    <x v="12"/>
    <n v="81"/>
    <n v="103"/>
    <x v="2849"/>
    <x v="24"/>
  </r>
  <r>
    <x v="2871"/>
    <x v="2333"/>
    <s v="Color"/>
    <x v="7"/>
    <x v="0"/>
    <x v="0"/>
    <x v="7"/>
    <s v="Bruce Willis"/>
    <s v="Robert Schwentke"/>
    <n v="13000"/>
    <x v="2571"/>
    <x v="96"/>
    <n v="32000"/>
    <x v="10"/>
    <n v="315"/>
    <n v="111"/>
    <x v="2850"/>
    <x v="90"/>
  </r>
  <r>
    <x v="2872"/>
    <x v="2382"/>
    <s v="Color"/>
    <x v="1"/>
    <x v="0"/>
    <x v="0"/>
    <x v="7"/>
    <s v="Robert Pattinson"/>
    <s v="Allen Coulter"/>
    <n v="21000"/>
    <x v="2572"/>
    <x v="263"/>
    <n v="24000"/>
    <x v="23"/>
    <n v="158"/>
    <n v="113"/>
    <x v="2851"/>
    <x v="81"/>
  </r>
  <r>
    <x v="2873"/>
    <x v="2383"/>
    <s v="Color"/>
    <x v="7"/>
    <x v="0"/>
    <x v="0"/>
    <x v="6"/>
    <s v="Alice Braga"/>
    <s v="Miguel Sapochnik"/>
    <n v="1000"/>
    <x v="2573"/>
    <x v="335"/>
    <n v="12000"/>
    <x v="2"/>
    <n v="197"/>
    <n v="119"/>
    <x v="2852"/>
    <x v="114"/>
  </r>
  <r>
    <x v="2874"/>
    <x v="2313"/>
    <s v="Color"/>
    <x v="7"/>
    <x v="0"/>
    <x v="1"/>
    <x v="6"/>
    <s v="Milla Jovovich"/>
    <s v="Paul W.S. Anderson"/>
    <n v="14000"/>
    <x v="2574"/>
    <x v="103"/>
    <n v="19000"/>
    <x v="30"/>
    <n v="253"/>
    <n v="97"/>
    <x v="2853"/>
    <x v="121"/>
  </r>
  <r>
    <x v="2875"/>
    <x v="2384"/>
    <s v="Color"/>
    <x v="7"/>
    <x v="0"/>
    <x v="0"/>
    <x v="7"/>
    <s v="Mark Addy"/>
    <s v="Ridley Scott"/>
    <n v="891"/>
    <x v="459"/>
    <x v="0"/>
    <n v="17000"/>
    <x v="12"/>
    <n v="343"/>
    <n v="156"/>
    <x v="2854"/>
    <x v="182"/>
  </r>
  <r>
    <x v="2876"/>
    <x v="2385"/>
    <s v="Color"/>
    <x v="3"/>
    <x v="0"/>
    <x v="5"/>
    <x v="6"/>
    <s v="Haley Ramm"/>
    <s v="Quentin Dupieux"/>
    <n v="353"/>
    <x v="2575"/>
    <x v="294"/>
    <n v="46000"/>
    <x v="42"/>
    <n v="230"/>
    <n v="82"/>
    <x v="2855"/>
    <x v="47"/>
  </r>
  <r>
    <x v="2877"/>
    <x v="2386"/>
    <s v="Color"/>
    <x v="7"/>
    <x v="0"/>
    <x v="0"/>
    <x v="7"/>
    <s v="Angelina Jolie Pitt"/>
    <s v="Phillip Noyce"/>
    <n v="11000"/>
    <x v="2576"/>
    <x v="20"/>
    <n v="23000"/>
    <x v="34"/>
    <n v="330"/>
    <n v="101"/>
    <x v="2856"/>
    <x v="183"/>
  </r>
  <r>
    <x v="2878"/>
    <x v="2387"/>
    <s v="Color"/>
    <x v="1"/>
    <x v="4"/>
    <x v="5"/>
    <x v="7"/>
    <s v="Kristin Scott Thomas"/>
    <s v="Gilles Paquet-Brenner"/>
    <n v="1000"/>
    <x v="2577"/>
    <x v="67"/>
    <n v="0"/>
    <x v="8"/>
    <n v="136"/>
    <n v="111"/>
    <x v="2857"/>
    <x v="39"/>
  </r>
  <r>
    <x v="2879"/>
    <x v="2384"/>
    <s v="Color"/>
    <x v="8"/>
    <x v="0"/>
    <x v="9"/>
    <x v="6"/>
    <s v="Costas Mandylor"/>
    <s v="Kevin Greutert"/>
    <n v="723"/>
    <x v="2578"/>
    <x v="114"/>
    <n v="12000"/>
    <x v="49"/>
    <n v="178"/>
    <n v="90"/>
    <x v="2858"/>
    <x v="33"/>
  </r>
  <r>
    <x v="2880"/>
    <x v="2323"/>
    <s v="Color"/>
    <x v="7"/>
    <x v="0"/>
    <x v="0"/>
    <x v="7"/>
    <s v="Anna Kendrick"/>
    <s v="Edgar Wright"/>
    <n v="10000"/>
    <x v="1429"/>
    <x v="188"/>
    <n v="36000"/>
    <x v="8"/>
    <n v="393"/>
    <n v="112"/>
    <x v="2859"/>
    <x v="121"/>
  </r>
  <r>
    <x v="2881"/>
    <x v="2357"/>
    <s v="Color"/>
    <x v="10"/>
    <x v="0"/>
    <x v="3"/>
    <x v="12"/>
    <s v="Norbert Ferrer"/>
    <s v="Ronan Chapalain"/>
    <n v="55"/>
    <x v="1726"/>
    <x v="0"/>
    <n v="89"/>
    <x v="9"/>
    <n v="7"/>
    <n v="41"/>
    <x v="2860"/>
    <x v="18"/>
  </r>
  <r>
    <x v="2882"/>
    <x v="2388"/>
    <s v="Color"/>
    <x v="6"/>
    <x v="0"/>
    <x v="0"/>
    <x v="5"/>
    <s v="Scott Glenn"/>
    <s v="Randall Wallace"/>
    <n v="826"/>
    <x v="2579"/>
    <x v="33"/>
    <n v="0"/>
    <x v="23"/>
    <n v="160"/>
    <n v="123"/>
    <x v="2861"/>
    <x v="64"/>
  </r>
  <r>
    <x v="2883"/>
    <x v="2389"/>
    <s v="Color"/>
    <x v="3"/>
    <x v="0"/>
    <x v="0"/>
    <x v="6"/>
    <s v="Chris Noth"/>
    <s v="Michael Patrick King"/>
    <n v="962"/>
    <x v="2580"/>
    <x v="363"/>
    <n v="0"/>
    <x v="54"/>
    <n v="221"/>
    <n v="146"/>
    <x v="2862"/>
    <x v="122"/>
  </r>
  <r>
    <x v="2884"/>
    <x v="2319"/>
    <s v="Color"/>
    <x v="3"/>
    <x v="0"/>
    <x v="0"/>
    <x v="6"/>
    <s v="Mike Vogel"/>
    <s v="Jim Field Smith"/>
    <n v="2000"/>
    <x v="2581"/>
    <x v="34"/>
    <n v="0"/>
    <x v="34"/>
    <n v="180"/>
    <n v="104"/>
    <x v="2863"/>
    <x v="33"/>
  </r>
  <r>
    <x v="2885"/>
    <x v="2390"/>
    <s v="Color"/>
    <x v="5"/>
    <x v="0"/>
    <x v="0"/>
    <x v="5"/>
    <s v="Jon Hamm"/>
    <s v="Mike Mitchell"/>
    <n v="4000"/>
    <x v="2582"/>
    <x v="123"/>
    <n v="0"/>
    <x v="34"/>
    <n v="226"/>
    <n v="93"/>
    <x v="2864"/>
    <x v="270"/>
  </r>
  <r>
    <x v="2886"/>
    <x v="2391"/>
    <s v="Color"/>
    <x v="11"/>
    <x v="0"/>
    <x v="0"/>
    <x v="6"/>
    <s v="Leonardo DiCaprio"/>
    <s v="Martin Scorsese"/>
    <n v="29000"/>
    <x v="2583"/>
    <x v="37"/>
    <n v="53000"/>
    <x v="7"/>
    <n v="490"/>
    <n v="138"/>
    <x v="2865"/>
    <x v="133"/>
  </r>
  <r>
    <x v="2887"/>
    <x v="2389"/>
    <s v="Color"/>
    <x v="7"/>
    <x v="0"/>
    <x v="0"/>
    <x v="7"/>
    <s v="David Zayas"/>
    <s v="Colin Strause"/>
    <n v="929"/>
    <x v="1367"/>
    <x v="59"/>
    <n v="13000"/>
    <x v="57"/>
    <n v="221"/>
    <n v="97"/>
    <x v="2866"/>
    <x v="39"/>
  </r>
  <r>
    <x v="2888"/>
    <x v="2392"/>
    <s v="Color"/>
    <x v="3"/>
    <x v="0"/>
    <x v="0"/>
    <x v="6"/>
    <s v="Nathalie Fay"/>
    <s v="Sofia Coppola"/>
    <n v="227"/>
    <x v="128"/>
    <x v="0"/>
    <n v="0"/>
    <x v="2"/>
    <n v="301"/>
    <n v="97"/>
    <x v="2867"/>
    <x v="41"/>
  </r>
  <r>
    <x v="2889"/>
    <x v="2393"/>
    <s v="Color"/>
    <x v="1"/>
    <x v="0"/>
    <x v="0"/>
    <x v="6"/>
    <s v="Connor Paolo"/>
    <s v="Jim Mickle"/>
    <n v="530"/>
    <x v="2584"/>
    <x v="136"/>
    <n v="0"/>
    <x v="31"/>
    <n v="215"/>
    <n v="98"/>
    <x v="2868"/>
    <x v="174"/>
  </r>
  <r>
    <x v="2890"/>
    <x v="2394"/>
    <s v="Color"/>
    <x v="1"/>
    <x v="0"/>
    <x v="0"/>
    <x v="7"/>
    <s v="Alyson Stoner"/>
    <s v="Jon M. Chu"/>
    <n v="2000"/>
    <x v="2585"/>
    <x v="347"/>
    <n v="16000"/>
    <x v="24"/>
    <n v="138"/>
    <n v="107"/>
    <x v="2869"/>
    <x v="88"/>
  </r>
  <r>
    <x v="2891"/>
    <x v="2395"/>
    <s v="Color"/>
    <x v="1"/>
    <x v="0"/>
    <x v="0"/>
    <x v="6"/>
    <s v="Robert De Niro"/>
    <s v="John Curran"/>
    <n v="22000"/>
    <x v="2586"/>
    <x v="28"/>
    <n v="0"/>
    <x v="39"/>
    <n v="138"/>
    <n v="105"/>
    <x v="2870"/>
    <x v="82"/>
  </r>
  <r>
    <x v="2892"/>
    <x v="2396"/>
    <s v="Color"/>
    <x v="3"/>
    <x v="0"/>
    <x v="0"/>
    <x v="6"/>
    <s v="Linda Cardellini"/>
    <s v="James Gunn"/>
    <n v="2000"/>
    <x v="2587"/>
    <x v="339"/>
    <n v="19000"/>
    <x v="13"/>
    <n v="238"/>
    <n v="96"/>
    <x v="2871"/>
    <x v="79"/>
  </r>
  <r>
    <x v="2893"/>
    <x v="2397"/>
    <s v="Color"/>
    <x v="7"/>
    <x v="0"/>
    <x v="0"/>
    <x v="7"/>
    <s v="Paul Walker"/>
    <s v="John Luessenhop"/>
    <n v="23000"/>
    <x v="2588"/>
    <x v="17"/>
    <n v="0"/>
    <x v="24"/>
    <n v="119"/>
    <n v="107"/>
    <x v="2872"/>
    <x v="33"/>
  </r>
  <r>
    <x v="2894"/>
    <x v="2398"/>
    <s v="Color"/>
    <x v="5"/>
    <x v="0"/>
    <x v="0"/>
    <x v="5"/>
    <s v="Brad Garrett"/>
    <s v="Nathan Greno"/>
    <n v="799"/>
    <x v="2589"/>
    <x v="67"/>
    <n v="29000"/>
    <x v="4"/>
    <n v="324"/>
    <n v="100"/>
    <x v="2873"/>
    <x v="322"/>
  </r>
  <r>
    <x v="2895"/>
    <x v="2399"/>
    <s v="Color"/>
    <x v="6"/>
    <x v="0"/>
    <x v="0"/>
    <x v="5"/>
    <s v="Aidan Quinn"/>
    <s v="Rick Bieber"/>
    <n v="767"/>
    <x v="2464"/>
    <x v="6"/>
    <n v="0"/>
    <x v="32"/>
    <n v="16"/>
    <n v="90"/>
    <x v="2874"/>
    <x v="1"/>
  </r>
  <r>
    <x v="2896"/>
    <x v="2358"/>
    <s v="Color"/>
    <x v="0"/>
    <x v="0"/>
    <x v="0"/>
    <x v="6"/>
    <s v="Violante Placido"/>
    <s v="Anton Corbijn"/>
    <n v="978"/>
    <x v="2590"/>
    <x v="342"/>
    <n v="10000"/>
    <x v="2"/>
    <n v="333"/>
    <n v="105"/>
    <x v="2875"/>
    <x v="33"/>
  </r>
  <r>
    <x v="2897"/>
    <x v="2400"/>
    <s v="Color"/>
    <x v="3"/>
    <x v="0"/>
    <x v="0"/>
    <x v="7"/>
    <s v="Danneel Ackles"/>
    <s v="Alan Poul"/>
    <n v="1000"/>
    <x v="2591"/>
    <x v="151"/>
    <n v="0"/>
    <x v="46"/>
    <n v="148"/>
    <n v="104"/>
    <x v="2876"/>
    <x v="64"/>
  </r>
  <r>
    <x v="2898"/>
    <x v="2401"/>
    <s v="Color"/>
    <x v="7"/>
    <x v="0"/>
    <x v="0"/>
    <x v="6"/>
    <s v="Denzel Washington"/>
    <s v="Albert Hughes"/>
    <n v="18000"/>
    <x v="2592"/>
    <x v="146"/>
    <n v="20000"/>
    <x v="9"/>
    <n v="325"/>
    <n v="118"/>
    <x v="2877"/>
    <x v="133"/>
  </r>
  <r>
    <x v="2899"/>
    <x v="2402"/>
    <s v="Color"/>
    <x v="7"/>
    <x v="0"/>
    <x v="0"/>
    <x v="7"/>
    <s v="Gerard Butler"/>
    <s v="Andy Tennant"/>
    <n v="18000"/>
    <x v="2593"/>
    <x v="220"/>
    <n v="0"/>
    <x v="25"/>
    <n v="161"/>
    <n v="110"/>
    <x v="2878"/>
    <x v="87"/>
  </r>
  <r>
    <x v="2900"/>
    <x v="2395"/>
    <s v="Color"/>
    <x v="5"/>
    <x v="0"/>
    <x v="0"/>
    <x v="5"/>
    <s v="Bruce Spence"/>
    <s v="Michael Apted"/>
    <n v="531"/>
    <x v="2594"/>
    <x v="180"/>
    <n v="11000"/>
    <x v="2"/>
    <n v="228"/>
    <n v="113"/>
    <x v="2879"/>
    <x v="261"/>
  </r>
  <r>
    <x v="2901"/>
    <x v="2403"/>
    <s v="Color"/>
    <x v="0"/>
    <x v="0"/>
    <x v="0"/>
    <x v="7"/>
    <s v="Robin Wright"/>
    <s v="Robert Redford"/>
    <n v="18000"/>
    <x v="2595"/>
    <x v="0"/>
    <n v="0"/>
    <x v="11"/>
    <n v="199"/>
    <n v="122"/>
    <x v="2880"/>
    <x v="43"/>
  </r>
  <r>
    <x v="2902"/>
    <x v="2404"/>
    <s v="Color"/>
    <x v="8"/>
    <x v="0"/>
    <x v="0"/>
    <x v="6"/>
    <s v="Radha Mitchell"/>
    <s v="Breck Eisner"/>
    <n v="991"/>
    <x v="1694"/>
    <x v="53"/>
    <n v="0"/>
    <x v="31"/>
    <n v="308"/>
    <n v="101"/>
    <x v="2881"/>
    <x v="33"/>
  </r>
  <r>
    <x v="2903"/>
    <x v="2330"/>
    <s v="Color"/>
    <x v="1"/>
    <x v="0"/>
    <x v="0"/>
    <x v="6"/>
    <s v="Tom Wilkinson"/>
    <s v="John Madden"/>
    <n v="1000"/>
    <x v="246"/>
    <x v="162"/>
    <n v="0"/>
    <x v="9"/>
    <n v="258"/>
    <n v="113"/>
    <x v="2882"/>
    <x v="33"/>
  </r>
  <r>
    <x v="2904"/>
    <x v="2366"/>
    <s v="Color"/>
    <x v="7"/>
    <x v="0"/>
    <x v="0"/>
    <x v="6"/>
    <s v="Jason Statham"/>
    <s v="Sylvester Stallone"/>
    <n v="26000"/>
    <x v="2596"/>
    <x v="16"/>
    <n v="57000"/>
    <x v="31"/>
    <n v="424"/>
    <n v="113"/>
    <x v="2883"/>
    <x v="133"/>
  </r>
  <r>
    <x v="2905"/>
    <x v="2405"/>
    <s v="Color"/>
    <x v="3"/>
    <x v="0"/>
    <x v="0"/>
    <x v="6"/>
    <s v="Lynn Cohen"/>
    <s v="Shari Springer Berman"/>
    <n v="474"/>
    <x v="2597"/>
    <x v="176"/>
    <n v="916"/>
    <x v="30"/>
    <n v="104"/>
    <n v="108"/>
    <x v="2884"/>
    <x v="41"/>
  </r>
  <r>
    <x v="2906"/>
    <x v="2406"/>
    <s v="Color"/>
    <x v="6"/>
    <x v="0"/>
    <x v="0"/>
    <x v="6"/>
    <s v="Christian Bale"/>
    <s v="David O. Russell"/>
    <n v="23000"/>
    <x v="2598"/>
    <x v="182"/>
    <n v="36000"/>
    <x v="20"/>
    <n v="410"/>
    <n v="116"/>
    <x v="2885"/>
    <x v="43"/>
  </r>
  <r>
    <x v="2907"/>
    <x v="2407"/>
    <s v="Color"/>
    <x v="11"/>
    <x v="0"/>
    <x v="5"/>
    <x v="7"/>
    <s v="Jim Belushi"/>
    <s v="Roman Polanski"/>
    <n v="854"/>
    <x v="2599"/>
    <x v="83"/>
    <n v="15000"/>
    <x v="23"/>
    <n v="343"/>
    <n v="128"/>
    <x v="2886"/>
    <x v="136"/>
  </r>
  <r>
    <x v="2908"/>
    <x v="2408"/>
    <s v="Color"/>
    <x v="1"/>
    <x v="0"/>
    <x v="0"/>
    <x v="7"/>
    <s v="Michael Joiner"/>
    <s v="David G. Evans"/>
    <n v="77000"/>
    <x v="2600"/>
    <x v="0"/>
    <n v="0"/>
    <x v="34"/>
    <n v="25"/>
    <n v="101"/>
    <x v="2887"/>
    <x v="27"/>
  </r>
  <r>
    <x v="2909"/>
    <x v="2409"/>
    <s v="Color"/>
    <x v="3"/>
    <x v="0"/>
    <x v="0"/>
    <x v="6"/>
    <s v="Josh Hutcherson"/>
    <s v="Lisa Cholodenko"/>
    <n v="14000"/>
    <x v="2601"/>
    <x v="370"/>
    <n v="16000"/>
    <x v="10"/>
    <n v="323"/>
    <n v="106"/>
    <x v="2888"/>
    <x v="66"/>
  </r>
  <r>
    <x v="2910"/>
    <x v="2410"/>
    <s v="Color"/>
    <x v="0"/>
    <x v="0"/>
    <x v="0"/>
    <x v="6"/>
    <s v="Liam Aiken"/>
    <s v="Michael Winterbottom"/>
    <n v="818"/>
    <x v="2602"/>
    <x v="258"/>
    <n v="0"/>
    <x v="26"/>
    <n v="225"/>
    <n v="109"/>
    <x v="2889"/>
    <x v="51"/>
  </r>
  <r>
    <x v="2911"/>
    <x v="2411"/>
    <s v="Color"/>
    <x v="6"/>
    <x v="0"/>
    <x v="3"/>
    <x v="6"/>
    <s v="Colin Firth"/>
    <s v="Tom Hooper"/>
    <n v="14000"/>
    <x v="2603"/>
    <x v="0"/>
    <n v="64000"/>
    <x v="19"/>
    <n v="479"/>
    <n v="118"/>
    <x v="2890"/>
    <x v="24"/>
  </r>
  <r>
    <x v="2912"/>
    <x v="2412"/>
    <s v="Color"/>
    <x v="7"/>
    <x v="0"/>
    <x v="0"/>
    <x v="5"/>
    <s v="Seychelle Gabriel"/>
    <s v="M. Night Shyamalan"/>
    <n v="1000"/>
    <x v="2200"/>
    <x v="0"/>
    <n v="18000"/>
    <x v="47"/>
    <n v="280"/>
    <n v="103"/>
    <x v="2891"/>
    <x v="252"/>
  </r>
  <r>
    <x v="2913"/>
    <x v="2410"/>
    <s v="Color"/>
    <x v="1"/>
    <x v="0"/>
    <x v="5"/>
    <x v="7"/>
    <s v="Caleb Landry Jones"/>
    <s v="Daniel Stamm"/>
    <n v="463"/>
    <x v="2604"/>
    <x v="30"/>
    <n v="0"/>
    <x v="49"/>
    <n v="311"/>
    <n v="87"/>
    <x v="2892"/>
    <x v="86"/>
  </r>
  <r>
    <x v="2914"/>
    <x v="2309"/>
    <s v="Color"/>
    <x v="3"/>
    <x v="0"/>
    <x v="27"/>
    <x v="7"/>
    <s v="Jason Mewes"/>
    <s v="Hyung-rae Shim"/>
    <n v="898"/>
    <x v="2605"/>
    <x v="193"/>
    <n v="502"/>
    <x v="50"/>
    <n v="4"/>
    <n v="100"/>
    <x v="2893"/>
    <x v="323"/>
  </r>
  <r>
    <x v="2915"/>
    <x v="2329"/>
    <s v="Color"/>
    <x v="1"/>
    <x v="0"/>
    <x v="0"/>
    <x v="5"/>
    <s v="Kelly Preston"/>
    <s v="Julie Anne Robinson"/>
    <n v="742"/>
    <x v="2606"/>
    <x v="176"/>
    <n v="10000"/>
    <x v="42"/>
    <n v="123"/>
    <n v="107"/>
    <x v="2894"/>
    <x v="33"/>
  </r>
  <r>
    <x v="2916"/>
    <x v="2413"/>
    <s v="Color"/>
    <x v="7"/>
    <x v="0"/>
    <x v="0"/>
    <x v="7"/>
    <s v="Chris Evans"/>
    <s v="Sylvain White"/>
    <n v="11000"/>
    <x v="2607"/>
    <x v="92"/>
    <n v="0"/>
    <x v="34"/>
    <n v="213"/>
    <n v="97"/>
    <x v="2895"/>
    <x v="43"/>
  </r>
  <r>
    <x v="2917"/>
    <x v="2414"/>
    <s v="Color"/>
    <x v="3"/>
    <x v="4"/>
    <x v="5"/>
    <x v="6"/>
    <s v="Sara Forestier"/>
    <s v="Michel Leclerc"/>
    <n v="74"/>
    <x v="2608"/>
    <x v="7"/>
    <n v="0"/>
    <x v="23"/>
    <n v="87"/>
    <n v="100"/>
    <x v="2896"/>
    <x v="304"/>
  </r>
  <r>
    <x v="2918"/>
    <x v="2385"/>
    <s v="Color"/>
    <x v="0"/>
    <x v="0"/>
    <x v="0"/>
    <x v="7"/>
    <s v="Olivia Wilde"/>
    <s v="Paul Haggis"/>
    <n v="10000"/>
    <x v="2609"/>
    <x v="313"/>
    <n v="27000"/>
    <x v="28"/>
    <n v="239"/>
    <n v="133"/>
    <x v="2897"/>
    <x v="64"/>
  </r>
  <r>
    <x v="2919"/>
    <x v="2412"/>
    <s v="Color"/>
    <x v="7"/>
    <x v="0"/>
    <x v="3"/>
    <x v="5"/>
    <s v="Shirley Henderson"/>
    <s v="Andrey Konchalovskiy"/>
    <n v="887"/>
    <x v="2610"/>
    <x v="117"/>
    <n v="788"/>
    <x v="57"/>
    <n v="47"/>
    <n v="110"/>
    <x v="2898"/>
    <x v="152"/>
  </r>
  <r>
    <x v="2920"/>
    <x v="2415"/>
    <s v="Color"/>
    <x v="7"/>
    <x v="0"/>
    <x v="0"/>
    <x v="7"/>
    <s v="Dwayne Johnson"/>
    <s v="Adam McKay"/>
    <n v="12000"/>
    <x v="2611"/>
    <x v="311"/>
    <n v="16000"/>
    <x v="12"/>
    <n v="265"/>
    <n v="116"/>
    <x v="2899"/>
    <x v="122"/>
  </r>
  <r>
    <x v="2921"/>
    <x v="2416"/>
    <s v="Color"/>
    <x v="3"/>
    <x v="0"/>
    <x v="0"/>
    <x v="6"/>
    <s v="David Hyde Pierce"/>
    <s v="Nick Tomnay"/>
    <n v="443"/>
    <x v="2612"/>
    <x v="6"/>
    <n v="0"/>
    <x v="13"/>
    <n v="112"/>
    <n v="93"/>
    <x v="2900"/>
    <x v="47"/>
  </r>
  <r>
    <x v="2922"/>
    <x v="2417"/>
    <s v="Color"/>
    <x v="6"/>
    <x v="0"/>
    <x v="0"/>
    <x v="6"/>
    <s v="Kristen Stewart"/>
    <s v="Floria Sigismondi"/>
    <n v="17000"/>
    <x v="2613"/>
    <x v="196"/>
    <n v="0"/>
    <x v="21"/>
    <n v="259"/>
    <n v="106"/>
    <x v="2901"/>
    <x v="39"/>
  </r>
  <r>
    <x v="2923"/>
    <x v="2392"/>
    <s v="Color"/>
    <x v="6"/>
    <x v="0"/>
    <x v="0"/>
    <x v="7"/>
    <s v="Andrew Garfield"/>
    <s v="David Fincher"/>
    <n v="10000"/>
    <x v="2614"/>
    <x v="132"/>
    <n v="74000"/>
    <x v="3"/>
    <n v="556"/>
    <n v="120"/>
    <x v="2902"/>
    <x v="87"/>
  </r>
  <r>
    <x v="2924"/>
    <x v="2311"/>
    <s v="Color"/>
    <x v="7"/>
    <x v="0"/>
    <x v="0"/>
    <x v="5"/>
    <s v="Nicolas Cage"/>
    <s v="Jon Turteltaub"/>
    <n v="12000"/>
    <x v="2615"/>
    <x v="140"/>
    <n v="11000"/>
    <x v="26"/>
    <n v="235"/>
    <n v="109"/>
    <x v="2903"/>
    <x v="252"/>
  </r>
  <r>
    <x v="2925"/>
    <x v="2418"/>
    <s v="Color"/>
    <x v="7"/>
    <x v="0"/>
    <x v="0"/>
    <x v="5"/>
    <s v="Madeline Carroll"/>
    <s v="Brian Levant"/>
    <n v="1000"/>
    <x v="2616"/>
    <x v="121"/>
    <n v="0"/>
    <x v="39"/>
    <n v="97"/>
    <n v="94"/>
    <x v="2904"/>
    <x v="74"/>
  </r>
  <r>
    <x v="2926"/>
    <x v="2310"/>
    <s v="Color"/>
    <x v="3"/>
    <x v="0"/>
    <x v="0"/>
    <x v="7"/>
    <s v="Caroline Dhavernas"/>
    <s v="Josh Gordon"/>
    <n v="544"/>
    <x v="576"/>
    <x v="45"/>
    <n v="0"/>
    <x v="26"/>
    <n v="181"/>
    <n v="101"/>
    <x v="2905"/>
    <x v="93"/>
  </r>
  <r>
    <x v="2927"/>
    <x v="2419"/>
    <s v="Color"/>
    <x v="3"/>
    <x v="0"/>
    <x v="0"/>
    <x v="7"/>
    <s v="Djimon Hounsou"/>
    <s v="Julie Taymor"/>
    <n v="3000"/>
    <x v="2617"/>
    <x v="35"/>
    <n v="0"/>
    <x v="39"/>
    <n v="92"/>
    <n v="110"/>
    <x v="2906"/>
    <x v="33"/>
  </r>
  <r>
    <x v="2928"/>
    <x v="2420"/>
    <s v="Color"/>
    <x v="7"/>
    <x v="0"/>
    <x v="0"/>
    <x v="7"/>
    <s v="Johnny Depp"/>
    <s v="Florian Henckel von Donnersmarck"/>
    <n v="40000"/>
    <x v="2618"/>
    <x v="341"/>
    <n v="25000"/>
    <x v="44"/>
    <n v="321"/>
    <n v="103"/>
    <x v="2907"/>
    <x v="122"/>
  </r>
  <r>
    <x v="2929"/>
    <x v="2370"/>
    <s v="Color"/>
    <x v="0"/>
    <x v="0"/>
    <x v="0"/>
    <x v="6"/>
    <s v="Jeremy Renner"/>
    <s v="Ben Affleck"/>
    <n v="10000"/>
    <x v="2619"/>
    <x v="0"/>
    <n v="29000"/>
    <x v="16"/>
    <n v="378"/>
    <n v="150"/>
    <x v="2908"/>
    <x v="178"/>
  </r>
  <r>
    <x v="2930"/>
    <x v="2421"/>
    <s v="Color"/>
    <x v="5"/>
    <x v="0"/>
    <x v="0"/>
    <x v="7"/>
    <s v="Robert Pattinson"/>
    <s v="David Slade"/>
    <n v="21000"/>
    <x v="2620"/>
    <x v="323"/>
    <n v="29000"/>
    <x v="43"/>
    <n v="293"/>
    <n v="124"/>
    <x v="2909"/>
    <x v="154"/>
  </r>
  <r>
    <x v="2931"/>
    <x v="2422"/>
    <s v="Color"/>
    <x v="3"/>
    <x v="0"/>
    <x v="0"/>
    <x v="6"/>
    <s v="Matt Bennett"/>
    <s v="Huck Botko"/>
    <n v="189"/>
    <x v="461"/>
    <x v="4"/>
    <n v="974"/>
    <x v="40"/>
    <n v="46"/>
    <n v="86"/>
    <x v="2910"/>
    <x v="307"/>
  </r>
  <r>
    <x v="2932"/>
    <x v="2397"/>
    <s v="Color"/>
    <x v="7"/>
    <x v="0"/>
    <x v="11"/>
    <x v="6"/>
    <s v="Tony Cox"/>
    <s v="Sngmoo Lee"/>
    <n v="624"/>
    <x v="697"/>
    <x v="73"/>
    <n v="0"/>
    <x v="2"/>
    <n v="95"/>
    <n v="100"/>
    <x v="2911"/>
    <x v="136"/>
  </r>
  <r>
    <x v="2933"/>
    <x v="2362"/>
    <s v="Color"/>
    <x v="1"/>
    <x v="0"/>
    <x v="0"/>
    <x v="6"/>
    <s v="Anthony Hopkins"/>
    <s v="Joe Johnston"/>
    <n v="12000"/>
    <x v="2621"/>
    <x v="255"/>
    <n v="0"/>
    <x v="42"/>
    <n v="357"/>
    <n v="119"/>
    <x v="2912"/>
    <x v="252"/>
  </r>
  <r>
    <x v="2934"/>
    <x v="2423"/>
    <s v="Color"/>
    <x v="3"/>
    <x v="0"/>
    <x v="0"/>
    <x v="0"/>
    <s v="Lena Dunham"/>
    <s v="Lena Dunham"/>
    <n v="969"/>
    <x v="680"/>
    <x v="371"/>
    <n v="0"/>
    <x v="2"/>
    <n v="113"/>
    <n v="98"/>
    <x v="2913"/>
    <x v="269"/>
  </r>
  <r>
    <x v="2935"/>
    <x v="2424"/>
    <s v="Color"/>
    <x v="5"/>
    <x v="0"/>
    <x v="0"/>
    <x v="4"/>
    <s v="Tom Hanks"/>
    <s v="Lee Unkrich"/>
    <n v="15000"/>
    <x v="2622"/>
    <x v="305"/>
    <n v="30000"/>
    <x v="1"/>
    <n v="453"/>
    <n v="103"/>
    <x v="2914"/>
    <x v="182"/>
  </r>
  <r>
    <x v="2936"/>
    <x v="2401"/>
    <s v="Color"/>
    <x v="3"/>
    <x v="13"/>
    <x v="24"/>
    <x v="7"/>
    <s v="Otto Jespersen"/>
    <s v="AndrÃ© Ã˜vredal"/>
    <n v="29"/>
    <x v="1245"/>
    <x v="125"/>
    <n v="38000"/>
    <x v="11"/>
    <n v="337"/>
    <n v="103"/>
    <x v="2915"/>
    <x v="324"/>
  </r>
  <r>
    <x v="2937"/>
    <x v="2425"/>
    <s v="Color"/>
    <x v="7"/>
    <x v="0"/>
    <x v="0"/>
    <x v="5"/>
    <s v="Jeff Bridges"/>
    <s v="Joseph Kosinski"/>
    <n v="12000"/>
    <x v="2623"/>
    <x v="372"/>
    <n v="30000"/>
    <x v="13"/>
    <n v="469"/>
    <n v="125"/>
    <x v="2916"/>
    <x v="206"/>
  </r>
  <r>
    <x v="2938"/>
    <x v="2426"/>
    <s v="Color"/>
    <x v="5"/>
    <x v="0"/>
    <x v="0"/>
    <x v="7"/>
    <s v="Matt Damon"/>
    <s v="Ethan Coen"/>
    <n v="13000"/>
    <x v="2624"/>
    <x v="188"/>
    <n v="36000"/>
    <x v="3"/>
    <n v="493"/>
    <n v="110"/>
    <x v="2917"/>
    <x v="132"/>
  </r>
  <r>
    <x v="2939"/>
    <x v="2427"/>
    <s v="Color"/>
    <x v="0"/>
    <x v="0"/>
    <x v="0"/>
    <x v="6"/>
    <s v="Noah Emmerich"/>
    <s v="David Schwimmer"/>
    <n v="617"/>
    <x v="1925"/>
    <x v="0"/>
    <n v="10000"/>
    <x v="11"/>
    <n v="109"/>
    <n v="106"/>
    <x v="2918"/>
    <x v="37"/>
  </r>
  <r>
    <x v="2940"/>
    <x v="2428"/>
    <s v="Color"/>
    <x v="7"/>
    <x v="0"/>
    <x v="0"/>
    <x v="7"/>
    <s v="Denzel Washington"/>
    <s v="Tony Scott"/>
    <n v="18000"/>
    <x v="2625"/>
    <x v="84"/>
    <n v="18000"/>
    <x v="13"/>
    <n v="316"/>
    <n v="98"/>
    <x v="2919"/>
    <x v="122"/>
  </r>
  <r>
    <x v="2941"/>
    <x v="2429"/>
    <s v="Color"/>
    <x v="3"/>
    <x v="0"/>
    <x v="0"/>
    <x v="7"/>
    <s v="Bradley Cooper"/>
    <s v="Garry Marshall"/>
    <n v="14000"/>
    <x v="2626"/>
    <x v="0"/>
    <n v="9000"/>
    <x v="32"/>
    <n v="186"/>
    <n v="125"/>
    <x v="2920"/>
    <x v="149"/>
  </r>
  <r>
    <x v="2942"/>
    <x v="2430"/>
    <s v="Color"/>
    <x v="3"/>
    <x v="0"/>
    <x v="0"/>
    <x v="7"/>
    <s v="Diedrich Bader"/>
    <s v="Jason Friedberg"/>
    <n v="759"/>
    <x v="2627"/>
    <x v="22"/>
    <n v="16000"/>
    <x v="41"/>
    <n v="122"/>
    <n v="82"/>
    <x v="2921"/>
    <x v="33"/>
  </r>
  <r>
    <x v="2943"/>
    <x v="2431"/>
    <s v="Color"/>
    <x v="1"/>
    <x v="0"/>
    <x v="0"/>
    <x v="7"/>
    <s v="Frank Langella"/>
    <s v="Oliver Stone"/>
    <n v="903"/>
    <x v="1768"/>
    <x v="0"/>
    <n v="13000"/>
    <x v="2"/>
    <n v="297"/>
    <n v="136"/>
    <x v="2922"/>
    <x v="123"/>
  </r>
  <r>
    <x v="2944"/>
    <x v="2397"/>
    <s v="Color"/>
    <x v="3"/>
    <x v="0"/>
    <x v="0"/>
    <x v="7"/>
    <s v="Michael Jai White"/>
    <s v="Tyler Perry"/>
    <n v="2000"/>
    <x v="1432"/>
    <x v="0"/>
    <n v="0"/>
    <x v="57"/>
    <n v="40"/>
    <n v="121"/>
    <x v="2923"/>
    <x v="33"/>
  </r>
  <r>
    <x v="2945"/>
    <x v="2432"/>
    <s v="Color"/>
    <x v="7"/>
    <x v="0"/>
    <x v="3"/>
    <x v="7"/>
    <s v="Rupert Grint"/>
    <s v="Jonathan Lynn"/>
    <n v="10000"/>
    <x v="2628"/>
    <x v="126"/>
    <n v="0"/>
    <x v="9"/>
    <n v="68"/>
    <n v="98"/>
    <x v="2924"/>
    <x v="11"/>
  </r>
  <r>
    <x v="2946"/>
    <x v="2383"/>
    <s v="Color"/>
    <x v="1"/>
    <x v="0"/>
    <x v="0"/>
    <x v="6"/>
    <s v="Jennifer Lawrence"/>
    <s v="Debra Granik"/>
    <n v="34000"/>
    <x v="2629"/>
    <x v="110"/>
    <n v="20000"/>
    <x v="23"/>
    <n v="365"/>
    <n v="100"/>
    <x v="2925"/>
    <x v="6"/>
  </r>
  <r>
    <x v="2947"/>
    <x v="2433"/>
    <s v="Color"/>
    <x v="5"/>
    <x v="0"/>
    <x v="0"/>
    <x v="5"/>
    <s v="Justin Timberlake"/>
    <s v="Eric Brevig"/>
    <n v="3000"/>
    <x v="2630"/>
    <x v="206"/>
    <n v="0"/>
    <x v="40"/>
    <n v="143"/>
    <n v="80"/>
    <x v="2926"/>
    <x v="133"/>
  </r>
  <r>
    <x v="2948"/>
    <x v="2388"/>
    <s v="Color"/>
    <x v="3"/>
    <x v="0"/>
    <x v="0"/>
    <x v="5"/>
    <s v="Jamie Lee Curtis"/>
    <s v="Andy Fickman"/>
    <n v="2000"/>
    <x v="2631"/>
    <x v="149"/>
    <n v="0"/>
    <x v="42"/>
    <n v="91"/>
    <n v="105"/>
    <x v="2927"/>
    <x v="33"/>
  </r>
  <r>
    <x v="2949"/>
    <x v="2434"/>
    <s v="Color"/>
    <x v="3"/>
    <x v="0"/>
    <x v="0"/>
    <x v="6"/>
    <s v="Anthony Hopkins"/>
    <s v="Woody Allen"/>
    <n v="12000"/>
    <x v="2632"/>
    <x v="44"/>
    <n v="0"/>
    <x v="2"/>
    <n v="223"/>
    <n v="98"/>
    <x v="2928"/>
    <x v="82"/>
  </r>
  <r>
    <x v="2950"/>
    <x v="2435"/>
    <s v="Color"/>
    <x v="7"/>
    <x v="11"/>
    <x v="10"/>
    <x v="6"/>
    <s v="Bingbing Li"/>
    <s v="Li Zhang"/>
    <n v="974"/>
    <x v="2633"/>
    <x v="0"/>
    <n v="0"/>
    <x v="44"/>
    <n v="63"/>
    <n v="121"/>
    <x v="2929"/>
    <x v="69"/>
  </r>
  <r>
    <x v="2951"/>
    <x v="2436"/>
    <s v="Color"/>
    <x v="7"/>
    <x v="0"/>
    <x v="1"/>
    <x v="6"/>
    <s v="Bianca Kajlich"/>
    <s v="Ruben Fleischer"/>
    <n v="731"/>
    <x v="933"/>
    <x v="349"/>
    <n v="0"/>
    <x v="26"/>
    <n v="220"/>
    <n v="83"/>
    <x v="2930"/>
    <x v="74"/>
  </r>
  <r>
    <x v="2952"/>
    <x v="2437"/>
    <s v="Color"/>
    <x v="7"/>
    <x v="0"/>
    <x v="41"/>
    <x v="6"/>
    <s v="Richard Coyle"/>
    <s v="Renny Harlin"/>
    <n v="567"/>
    <x v="196"/>
    <x v="99"/>
    <n v="0"/>
    <x v="49"/>
    <n v="74"/>
    <n v="113"/>
    <x v="2931"/>
    <x v="33"/>
  </r>
  <r>
    <x v="2953"/>
    <x v="2438"/>
    <s v="Color"/>
    <x v="3"/>
    <x v="0"/>
    <x v="0"/>
    <x v="6"/>
    <s v="Joseph Gordon-Levitt"/>
    <s v="Jonathan Levine"/>
    <n v="23000"/>
    <x v="2634"/>
    <x v="267"/>
    <n v="40000"/>
    <x v="3"/>
    <n v="327"/>
    <n v="100"/>
    <x v="2932"/>
    <x v="11"/>
  </r>
  <r>
    <x v="2954"/>
    <x v="2439"/>
    <s v="Color"/>
    <x v="1"/>
    <x v="0"/>
    <x v="0"/>
    <x v="7"/>
    <s v="DemiÃ¡n Bichir"/>
    <s v="Chris Weitz"/>
    <n v="749"/>
    <x v="2635"/>
    <x v="267"/>
    <n v="0"/>
    <x v="23"/>
    <n v="94"/>
    <n v="98"/>
    <x v="2933"/>
    <x v="39"/>
  </r>
  <r>
    <x v="2955"/>
    <x v="2440"/>
    <s v="Color"/>
    <x v="6"/>
    <x v="0"/>
    <x v="3"/>
    <x v="6"/>
    <s v="Michael Fassbender"/>
    <s v="David Cronenberg"/>
    <n v="13000"/>
    <x v="2636"/>
    <x v="0"/>
    <n v="36000"/>
    <x v="31"/>
    <n v="345"/>
    <n v="99"/>
    <x v="2934"/>
    <x v="24"/>
  </r>
  <r>
    <x v="2956"/>
    <x v="2441"/>
    <s v="Color"/>
    <x v="1"/>
    <x v="8"/>
    <x v="6"/>
    <x v="7"/>
    <s v="Shahab Hosseini"/>
    <s v="Asghar Farhadi"/>
    <n v="786"/>
    <x v="339"/>
    <x v="0"/>
    <n v="48000"/>
    <x v="18"/>
    <n v="354"/>
    <n v="123"/>
    <x v="2935"/>
    <x v="47"/>
  </r>
  <r>
    <x v="2957"/>
    <x v="2442"/>
    <s v="Color"/>
    <x v="5"/>
    <x v="0"/>
    <x v="0"/>
    <x v="6"/>
    <s v="Patton Oswalt"/>
    <s v="Todd Strauss-Schulson"/>
    <n v="786"/>
    <x v="426"/>
    <x v="125"/>
    <n v="21000"/>
    <x v="2"/>
    <n v="161"/>
    <n v="90"/>
    <x v="2936"/>
    <x v="93"/>
  </r>
  <r>
    <x v="2958"/>
    <x v="2443"/>
    <s v="Color"/>
    <x v="7"/>
    <x v="0"/>
    <x v="0"/>
    <x v="7"/>
    <s v="Ken Arnold"/>
    <s v="John Singleton"/>
    <n v="327"/>
    <x v="2637"/>
    <x v="11"/>
    <n v="13000"/>
    <x v="38"/>
    <n v="180"/>
    <n v="106"/>
    <x v="2937"/>
    <x v="64"/>
  </r>
  <r>
    <x v="2959"/>
    <x v="2444"/>
    <s v="Color"/>
    <x v="1"/>
    <x v="0"/>
    <x v="3"/>
    <x v="6"/>
    <s v="Mia Wasikowska"/>
    <s v="Rodrigo GarcÃ­a"/>
    <n v="3000"/>
    <x v="2638"/>
    <x v="363"/>
    <n v="0"/>
    <x v="12"/>
    <n v="222"/>
    <n v="113"/>
    <x v="2938"/>
    <x v="11"/>
  </r>
  <r>
    <x v="2960"/>
    <x v="2445"/>
    <s v="Color"/>
    <x v="5"/>
    <x v="0"/>
    <x v="0"/>
    <x v="4"/>
    <s v="Amy Poehler"/>
    <s v="Mike Mitchell"/>
    <n v="1000"/>
    <x v="2639"/>
    <x v="123"/>
    <n v="0"/>
    <x v="57"/>
    <n v="91"/>
    <n v="87"/>
    <x v="2939"/>
    <x v="163"/>
  </r>
  <r>
    <x v="2961"/>
    <x v="2446"/>
    <s v="Color"/>
    <x v="1"/>
    <x v="0"/>
    <x v="3"/>
    <x v="7"/>
    <s v="Vanessa Redgrave"/>
    <s v="Roland Emmerich"/>
    <n v="898"/>
    <x v="2038"/>
    <x v="184"/>
    <n v="15000"/>
    <x v="9"/>
    <n v="288"/>
    <n v="130"/>
    <x v="2940"/>
    <x v="88"/>
  </r>
  <r>
    <x v="2962"/>
    <x v="2447"/>
    <s v="Color"/>
    <x v="1"/>
    <x v="0"/>
    <x v="0"/>
    <x v="7"/>
    <s v="Robin Lord Taylor"/>
    <s v="Mike Cahill"/>
    <n v="574"/>
    <x v="2640"/>
    <x v="373"/>
    <n v="21000"/>
    <x v="11"/>
    <n v="242"/>
    <n v="92"/>
    <x v="2941"/>
    <x v="0"/>
  </r>
  <r>
    <x v="2963"/>
    <x v="2448"/>
    <s v="Color"/>
    <x v="8"/>
    <x v="0"/>
    <x v="0"/>
    <x v="7"/>
    <s v="Warren Christie"/>
    <s v="Gonzalo LÃ³pez-Gallego"/>
    <n v="520"/>
    <x v="83"/>
    <x v="82"/>
    <n v="0"/>
    <x v="33"/>
    <n v="228"/>
    <n v="86"/>
    <x v="2942"/>
    <x v="18"/>
  </r>
  <r>
    <x v="2964"/>
    <x v="2449"/>
    <s v="Color"/>
    <x v="5"/>
    <x v="0"/>
    <x v="3"/>
    <x v="5"/>
    <s v="Jim Broadbent"/>
    <s v="Sarah Smith"/>
    <n v="1000"/>
    <x v="2641"/>
    <x v="46"/>
    <n v="0"/>
    <x v="10"/>
    <n v="190"/>
    <n v="97"/>
    <x v="2943"/>
    <x v="122"/>
  </r>
  <r>
    <x v="2965"/>
    <x v="2450"/>
    <s v="Color"/>
    <x v="7"/>
    <x v="0"/>
    <x v="3"/>
    <x v="6"/>
    <s v="John Boyega"/>
    <s v="Joe Cornish"/>
    <n v="1000"/>
    <x v="2642"/>
    <x v="260"/>
    <n v="18000"/>
    <x v="21"/>
    <n v="399"/>
    <n v="88"/>
    <x v="2944"/>
    <x v="51"/>
  </r>
  <r>
    <x v="2966"/>
    <x v="2451"/>
    <s v="Color"/>
    <x v="3"/>
    <x v="0"/>
    <x v="0"/>
    <x v="6"/>
    <s v="Justin Timberlake"/>
    <s v="Jake Kasdan"/>
    <n v="3000"/>
    <x v="2643"/>
    <x v="114"/>
    <n v="16000"/>
    <x v="32"/>
    <n v="286"/>
    <n v="97"/>
    <x v="2945"/>
    <x v="33"/>
  </r>
  <r>
    <x v="2967"/>
    <x v="2452"/>
    <s v="Color"/>
    <x v="7"/>
    <x v="0"/>
    <x v="0"/>
    <x v="7"/>
    <s v="Noel Fisher"/>
    <s v="Jonathan Liebesman"/>
    <n v="833"/>
    <x v="2644"/>
    <x v="164"/>
    <n v="25000"/>
    <x v="42"/>
    <n v="355"/>
    <n v="116"/>
    <x v="2946"/>
    <x v="123"/>
  </r>
  <r>
    <x v="2968"/>
    <x v="2453"/>
    <s v="Color"/>
    <x v="1"/>
    <x v="0"/>
    <x v="0"/>
    <x v="7"/>
    <s v="Alex Pettyfer"/>
    <s v="Daniel Barnz"/>
    <n v="15000"/>
    <x v="2645"/>
    <x v="142"/>
    <n v="16000"/>
    <x v="49"/>
    <n v="148"/>
    <n v="86"/>
    <x v="2947"/>
    <x v="29"/>
  </r>
  <r>
    <x v="2969"/>
    <x v="2454"/>
    <s v="Color"/>
    <x v="3"/>
    <x v="0"/>
    <x v="0"/>
    <x v="7"/>
    <s v="Matthew McConaughey"/>
    <s v="Richard Linklater"/>
    <n v="11000"/>
    <x v="2646"/>
    <x v="0"/>
    <n v="15000"/>
    <x v="13"/>
    <n v="231"/>
    <n v="99"/>
    <x v="2948"/>
    <x v="18"/>
  </r>
  <r>
    <x v="2970"/>
    <x v="2455"/>
    <s v="Color"/>
    <x v="7"/>
    <x v="0"/>
    <x v="0"/>
    <x v="7"/>
    <s v="Brandon T. Jackson"/>
    <s v="John Whitesell"/>
    <n v="918"/>
    <x v="827"/>
    <x v="34"/>
    <n v="0"/>
    <x v="57"/>
    <n v="88"/>
    <n v="113"/>
    <x v="2949"/>
    <x v="114"/>
  </r>
  <r>
    <x v="2971"/>
    <x v="2456"/>
    <s v="Color"/>
    <x v="3"/>
    <x v="0"/>
    <x v="0"/>
    <x v="6"/>
    <s v="Matt Lucas"/>
    <s v="Paul Feig"/>
    <n v="722"/>
    <x v="2647"/>
    <x v="20"/>
    <n v="27000"/>
    <x v="13"/>
    <n v="371"/>
    <n v="131"/>
    <x v="2950"/>
    <x v="84"/>
  </r>
  <r>
    <x v="2972"/>
    <x v="2457"/>
    <s v="Color"/>
    <x v="3"/>
    <x v="0"/>
    <x v="0"/>
    <x v="6"/>
    <s v="Don Johnson"/>
    <s v="Tom Brady"/>
    <n v="982"/>
    <x v="2648"/>
    <x v="167"/>
    <n v="0"/>
    <x v="58"/>
    <n v="49"/>
    <n v="97"/>
    <x v="2951"/>
    <x v="39"/>
  </r>
  <r>
    <x v="2973"/>
    <x v="2458"/>
    <s v="Color"/>
    <x v="7"/>
    <x v="0"/>
    <x v="0"/>
    <x v="7"/>
    <s v="Chris Evans"/>
    <s v="Joe Johnston"/>
    <n v="11000"/>
    <x v="2649"/>
    <x v="255"/>
    <n v="46000"/>
    <x v="9"/>
    <n v="510"/>
    <n v="124"/>
    <x v="2952"/>
    <x v="188"/>
  </r>
  <r>
    <x v="2974"/>
    <x v="2459"/>
    <s v="Color"/>
    <x v="5"/>
    <x v="0"/>
    <x v="0"/>
    <x v="4"/>
    <s v="Joe Mantegna"/>
    <s v="John Lasseter"/>
    <n v="1000"/>
    <x v="2650"/>
    <x v="171"/>
    <n v="10000"/>
    <x v="2"/>
    <n v="304"/>
    <n v="106"/>
    <x v="2953"/>
    <x v="182"/>
  </r>
  <r>
    <x v="2975"/>
    <x v="2460"/>
    <s v="Color"/>
    <x v="7"/>
    <x v="0"/>
    <x v="5"/>
    <x v="7"/>
    <s v="Jordi MollÃ "/>
    <s v="Olivier Megaton"/>
    <n v="877"/>
    <x v="2651"/>
    <x v="320"/>
    <n v="15000"/>
    <x v="34"/>
    <n v="201"/>
    <n v="112"/>
    <x v="2954"/>
    <x v="87"/>
  </r>
  <r>
    <x v="2976"/>
    <x v="2461"/>
    <s v="Color"/>
    <x v="1"/>
    <x v="0"/>
    <x v="0"/>
    <x v="7"/>
    <s v="Matt Damon"/>
    <s v="Steven Soderbergh"/>
    <n v="13000"/>
    <x v="2652"/>
    <x v="0"/>
    <n v="42000"/>
    <x v="21"/>
    <n v="436"/>
    <n v="106"/>
    <x v="2955"/>
    <x v="121"/>
  </r>
  <r>
    <x v="2977"/>
    <x v="2462"/>
    <s v="Color"/>
    <x v="1"/>
    <x v="0"/>
    <x v="0"/>
    <x v="7"/>
    <s v="Ben Davies"/>
    <s v="Alex Kendrick"/>
    <n v="690"/>
    <x v="2653"/>
    <x v="336"/>
    <n v="10000"/>
    <x v="11"/>
    <n v="34"/>
    <n v="129"/>
    <x v="2956"/>
    <x v="6"/>
  </r>
  <r>
    <x v="2978"/>
    <x v="2463"/>
    <s v="Color"/>
    <x v="3"/>
    <x v="0"/>
    <x v="0"/>
    <x v="7"/>
    <s v="Ryan Gosling"/>
    <s v="Glenn Ficarra"/>
    <n v="33000"/>
    <x v="2654"/>
    <x v="28"/>
    <n v="44000"/>
    <x v="28"/>
    <n v="310"/>
    <n v="118"/>
    <x v="2957"/>
    <x v="124"/>
  </r>
  <r>
    <x v="2979"/>
    <x v="2464"/>
    <s v="Color"/>
    <x v="3"/>
    <x v="0"/>
    <x v="0"/>
    <x v="5"/>
    <s v="Zachary Gordon"/>
    <s v="David Bowers"/>
    <n v="975"/>
    <x v="2655"/>
    <x v="53"/>
    <n v="0"/>
    <x v="21"/>
    <n v="103"/>
    <n v="99"/>
    <x v="2958"/>
    <x v="78"/>
  </r>
  <r>
    <x v="2980"/>
    <x v="2465"/>
    <s v="Color"/>
    <x v="1"/>
    <x v="0"/>
    <x v="0"/>
    <x v="5"/>
    <s v="Morgan Freeman"/>
    <s v="Charles Martin Smith"/>
    <n v="11000"/>
    <x v="2656"/>
    <x v="128"/>
    <n v="0"/>
    <x v="9"/>
    <n v="131"/>
    <n v="113"/>
    <x v="2959"/>
    <x v="178"/>
  </r>
  <r>
    <x v="2981"/>
    <x v="2466"/>
    <s v="Color"/>
    <x v="1"/>
    <x v="0"/>
    <x v="0"/>
    <x v="7"/>
    <s v="Naomi Watts"/>
    <s v="Jim Sheridan"/>
    <n v="6000"/>
    <x v="2657"/>
    <x v="304"/>
    <n v="0"/>
    <x v="44"/>
    <n v="174"/>
    <n v="84"/>
    <x v="2960"/>
    <x v="60"/>
  </r>
  <r>
    <x v="2982"/>
    <x v="2467"/>
    <s v="Color"/>
    <x v="0"/>
    <x v="0"/>
    <x v="0"/>
    <x v="6"/>
    <s v="Ryan Gosling"/>
    <s v="Nicolas Winding Refn"/>
    <n v="33000"/>
    <x v="2658"/>
    <x v="0"/>
    <n v="81000"/>
    <x v="4"/>
    <n v="676"/>
    <n v="100"/>
    <x v="2961"/>
    <x v="24"/>
  </r>
  <r>
    <x v="2983"/>
    <x v="2468"/>
    <s v="Color"/>
    <x v="7"/>
    <x v="0"/>
    <x v="0"/>
    <x v="6"/>
    <s v="Nicolas Cage"/>
    <s v="Patrick Lussier"/>
    <n v="12000"/>
    <x v="2659"/>
    <x v="81"/>
    <n v="15000"/>
    <x v="25"/>
    <n v="296"/>
    <n v="104"/>
    <x v="2962"/>
    <x v="124"/>
  </r>
  <r>
    <x v="2984"/>
    <x v="2469"/>
    <s v="Color"/>
    <x v="5"/>
    <x v="0"/>
    <x v="0"/>
    <x v="7"/>
    <s v="Tom Hanks"/>
    <s v="Stephen Daldry"/>
    <n v="15000"/>
    <x v="2660"/>
    <x v="246"/>
    <n v="39000"/>
    <x v="9"/>
    <n v="283"/>
    <n v="129"/>
    <x v="2963"/>
    <x v="87"/>
  </r>
  <r>
    <x v="2985"/>
    <x v="2470"/>
    <s v="Color"/>
    <x v="7"/>
    <x v="0"/>
    <x v="0"/>
    <x v="7"/>
    <s v="Paul Walker"/>
    <s v="Justin Lin"/>
    <n v="23000"/>
    <x v="2661"/>
    <x v="282"/>
    <n v="54000"/>
    <x v="17"/>
    <n v="342"/>
    <n v="132"/>
    <x v="2964"/>
    <x v="170"/>
  </r>
  <r>
    <x v="2986"/>
    <x v="2457"/>
    <s v="Color"/>
    <x v="8"/>
    <x v="0"/>
    <x v="0"/>
    <x v="6"/>
    <s v="Emma Bell"/>
    <s v="Steven Quale"/>
    <n v="703"/>
    <x v="2662"/>
    <x v="289"/>
    <n v="20000"/>
    <x v="30"/>
    <n v="277"/>
    <n v="92"/>
    <x v="2965"/>
    <x v="87"/>
  </r>
  <r>
    <x v="2987"/>
    <x v="2471"/>
    <s v="Color"/>
    <x v="1"/>
    <x v="0"/>
    <x v="0"/>
    <x v="6"/>
    <s v="Johnny Pacar"/>
    <s v="Kate Connor"/>
    <n v="1000"/>
    <x v="1988"/>
    <x v="106"/>
    <n v="348"/>
    <x v="30"/>
    <n v="8"/>
    <n v="100"/>
    <x v="2966"/>
    <x v="20"/>
  </r>
  <r>
    <x v="2988"/>
    <x v="2472"/>
    <s v="Color"/>
    <x v="3"/>
    <x v="0"/>
    <x v="0"/>
    <x v="6"/>
    <s v="Mila Kunis"/>
    <s v="Will Gluck"/>
    <n v="15000"/>
    <x v="2663"/>
    <x v="147"/>
    <n v="41000"/>
    <x v="21"/>
    <n v="238"/>
    <n v="109"/>
    <x v="2967"/>
    <x v="64"/>
  </r>
  <r>
    <x v="2989"/>
    <x v="2473"/>
    <s v="Color"/>
    <x v="3"/>
    <x v="0"/>
    <x v="0"/>
    <x v="6"/>
    <s v="Grace Phipps"/>
    <s v="Craig Gillespie"/>
    <n v="596"/>
    <x v="2664"/>
    <x v="21"/>
    <n v="23000"/>
    <x v="34"/>
    <n v="358"/>
    <n v="106"/>
    <x v="2968"/>
    <x v="88"/>
  </r>
  <r>
    <x v="2990"/>
    <x v="2474"/>
    <s v="Color"/>
    <x v="7"/>
    <x v="0"/>
    <x v="0"/>
    <x v="7"/>
    <s v="Nicolas Cage"/>
    <s v="Mark Neveldine"/>
    <n v="12000"/>
    <x v="2665"/>
    <x v="259"/>
    <n v="18000"/>
    <x v="54"/>
    <n v="287"/>
    <n v="96"/>
    <x v="2969"/>
    <x v="160"/>
  </r>
  <r>
    <x v="2991"/>
    <x v="2475"/>
    <s v="Color"/>
    <x v="10"/>
    <x v="0"/>
    <x v="0"/>
    <x v="5"/>
    <s v="Lea Michele"/>
    <s v="Kevin Tancharoen"/>
    <n v="2000"/>
    <x v="2666"/>
    <x v="244"/>
    <n v="0"/>
    <x v="39"/>
    <n v="67"/>
    <n v="84"/>
    <x v="2970"/>
    <x v="35"/>
  </r>
  <r>
    <x v="2992"/>
    <x v="2476"/>
    <s v="Color"/>
    <x v="1"/>
    <x v="0"/>
    <x v="0"/>
    <x v="7"/>
    <s v="Jossara Jinaro"/>
    <s v="Carmen Marron"/>
    <n v="847"/>
    <x v="1138"/>
    <x v="141"/>
    <n v="566"/>
    <x v="55"/>
    <n v="8"/>
    <n v="105"/>
    <x v="2971"/>
    <x v="325"/>
  </r>
  <r>
    <x v="2993"/>
    <x v="2477"/>
    <s v="Color"/>
    <x v="7"/>
    <x v="0"/>
    <x v="0"/>
    <x v="7"/>
    <s v="Ryan Reynolds"/>
    <s v="Martin Campbell"/>
    <n v="16000"/>
    <x v="2667"/>
    <x v="165"/>
    <n v="24000"/>
    <x v="49"/>
    <n v="436"/>
    <n v="123"/>
    <x v="2972"/>
    <x v="182"/>
  </r>
  <r>
    <x v="2994"/>
    <x v="2478"/>
    <s v="Color"/>
    <x v="3"/>
    <x v="0"/>
    <x v="0"/>
    <x v="6"/>
    <s v="Jenna Fischer"/>
    <s v="Bobby Farrelly"/>
    <n v="966"/>
    <x v="2668"/>
    <x v="36"/>
    <n v="10000"/>
    <x v="30"/>
    <n v="237"/>
    <n v="111"/>
    <x v="2973"/>
    <x v="70"/>
  </r>
  <r>
    <x v="2995"/>
    <x v="2479"/>
    <s v="Color"/>
    <x v="7"/>
    <x v="0"/>
    <x v="0"/>
    <x v="7"/>
    <s v="Jessica Barden"/>
    <s v="Joe Wright"/>
    <n v="157"/>
    <x v="2669"/>
    <x v="327"/>
    <n v="38000"/>
    <x v="13"/>
    <n v="417"/>
    <n v="111"/>
    <x v="2974"/>
    <x v="88"/>
  </r>
  <r>
    <x v="2996"/>
    <x v="2480"/>
    <s v="Color"/>
    <x v="4"/>
    <x v="0"/>
    <x v="8"/>
    <x v="5"/>
    <s v="Robin Williams"/>
    <s v="George Miller"/>
    <n v="49000"/>
    <x v="2670"/>
    <x v="61"/>
    <n v="0"/>
    <x v="30"/>
    <n v="156"/>
    <n v="100"/>
    <x v="2975"/>
    <x v="204"/>
  </r>
  <r>
    <x v="2997"/>
    <x v="2481"/>
    <s v="Color"/>
    <x v="7"/>
    <x v="0"/>
    <x v="29"/>
    <x v="6"/>
    <s v="Channing Tatum"/>
    <s v="Steven Soderbergh"/>
    <n v="17000"/>
    <x v="2671"/>
    <x v="0"/>
    <n v="0"/>
    <x v="42"/>
    <n v="394"/>
    <n v="93"/>
    <x v="2976"/>
    <x v="108"/>
  </r>
  <r>
    <x v="2998"/>
    <x v="2482"/>
    <s v="Color"/>
    <x v="0"/>
    <x v="13"/>
    <x v="24"/>
    <x v="6"/>
    <s v="Aksel Hennie"/>
    <s v="Morten Tyldum"/>
    <n v="286"/>
    <x v="2672"/>
    <x v="289"/>
    <n v="23000"/>
    <x v="16"/>
    <n v="284"/>
    <n v="100"/>
    <x v="2977"/>
    <x v="326"/>
  </r>
  <r>
    <x v="2999"/>
    <x v="2483"/>
    <s v="Color"/>
    <x v="7"/>
    <x v="0"/>
    <x v="9"/>
    <x v="0"/>
    <s v="Gregory Smith"/>
    <s v="Jason Eisener"/>
    <n v="694"/>
    <x v="2673"/>
    <x v="226"/>
    <n v="37000"/>
    <x v="26"/>
    <n v="272"/>
    <n v="86"/>
    <x v="2978"/>
    <x v="20"/>
  </r>
  <r>
    <x v="3000"/>
    <x v="2484"/>
    <s v="Color"/>
    <x v="4"/>
    <x v="0"/>
    <x v="0"/>
    <x v="5"/>
    <s v="Amy Poehler"/>
    <s v="Mike Disa"/>
    <n v="1000"/>
    <x v="2674"/>
    <x v="46"/>
    <n v="0"/>
    <x v="0"/>
    <n v="77"/>
    <n v="86"/>
    <x v="2979"/>
    <x v="88"/>
  </r>
  <r>
    <x v="3001"/>
    <x v="2485"/>
    <s v="Color"/>
    <x v="5"/>
    <x v="0"/>
    <x v="0"/>
    <x v="5"/>
    <s v="Gary Cole"/>
    <s v="Tim Hill"/>
    <n v="989"/>
    <x v="2675"/>
    <x v="59"/>
    <n v="0"/>
    <x v="25"/>
    <n v="156"/>
    <n v="95"/>
    <x v="2980"/>
    <x v="113"/>
  </r>
  <r>
    <x v="3002"/>
    <x v="2486"/>
    <s v="Color"/>
    <x v="3"/>
    <x v="0"/>
    <x v="0"/>
    <x v="6"/>
    <s v="Kevin Spacey"/>
    <s v="Seth Gordon"/>
    <n v="18000"/>
    <x v="2676"/>
    <x v="235"/>
    <n v="31000"/>
    <x v="9"/>
    <n v="340"/>
    <n v="106"/>
    <x v="2981"/>
    <x v="64"/>
  </r>
  <r>
    <x v="3003"/>
    <x v="2487"/>
    <s v="Color"/>
    <x v="5"/>
    <x v="0"/>
    <x v="0"/>
    <x v="5"/>
    <s v="ChloÃ« Grace Moretz"/>
    <s v="Martin Scorsese"/>
    <n v="17000"/>
    <x v="2677"/>
    <x v="37"/>
    <n v="42000"/>
    <x v="8"/>
    <n v="682"/>
    <n v="126"/>
    <x v="2982"/>
    <x v="206"/>
  </r>
  <r>
    <x v="3004"/>
    <x v="2488"/>
    <s v="Color"/>
    <x v="7"/>
    <x v="0"/>
    <x v="0"/>
    <x v="7"/>
    <s v="Alex Pettyfer"/>
    <s v="D.J. Caruso"/>
    <n v="15000"/>
    <x v="2678"/>
    <x v="181"/>
    <n v="27000"/>
    <x v="26"/>
    <n v="288"/>
    <n v="109"/>
    <x v="2983"/>
    <x v="121"/>
  </r>
  <r>
    <x v="3005"/>
    <x v="2457"/>
    <s v="Color"/>
    <x v="3"/>
    <x v="0"/>
    <x v="0"/>
    <x v="7"/>
    <s v="Olivia Munn"/>
    <s v="Douglas McGrath"/>
    <n v="2000"/>
    <x v="2679"/>
    <x v="92"/>
    <n v="0"/>
    <x v="43"/>
    <n v="169"/>
    <n v="89"/>
    <x v="2984"/>
    <x v="61"/>
  </r>
  <r>
    <x v="3006"/>
    <x v="2489"/>
    <s v="Color"/>
    <x v="7"/>
    <x v="0"/>
    <x v="0"/>
    <x v="6"/>
    <s v="Henry Cavill"/>
    <s v="Tarsem Singh"/>
    <n v="15000"/>
    <x v="2680"/>
    <x v="256"/>
    <n v="30000"/>
    <x v="26"/>
    <n v="284"/>
    <n v="110"/>
    <x v="2985"/>
    <x v="163"/>
  </r>
  <r>
    <x v="3007"/>
    <x v="2489"/>
    <s v="Color"/>
    <x v="1"/>
    <x v="34"/>
    <x v="0"/>
    <x v="6"/>
    <s v="Jelena Jovanova"/>
    <s v="Angelina Jolie Pitt"/>
    <n v="306"/>
    <x v="2681"/>
    <x v="44"/>
    <n v="0"/>
    <x v="54"/>
    <n v="110"/>
    <n v="127"/>
    <x v="2986"/>
    <x v="51"/>
  </r>
  <r>
    <x v="3008"/>
    <x v="2490"/>
    <s v="Color"/>
    <x v="7"/>
    <x v="0"/>
    <x v="0"/>
    <x v="7"/>
    <s v="Matt Bomer"/>
    <s v="Andrew Niccol"/>
    <n v="20000"/>
    <x v="2682"/>
    <x v="171"/>
    <n v="52000"/>
    <x v="12"/>
    <n v="360"/>
    <n v="109"/>
    <x v="2987"/>
    <x v="87"/>
  </r>
  <r>
    <x v="3009"/>
    <x v="2491"/>
    <s v="Color"/>
    <x v="6"/>
    <x v="0"/>
    <x v="0"/>
    <x v="6"/>
    <s v="Leonardo DiCaprio"/>
    <s v="Clint Eastwood"/>
    <n v="29000"/>
    <x v="2683"/>
    <x v="70"/>
    <n v="16000"/>
    <x v="21"/>
    <n v="392"/>
    <n v="137"/>
    <x v="2988"/>
    <x v="64"/>
  </r>
  <r>
    <x v="3010"/>
    <x v="2492"/>
    <s v="Color"/>
    <x v="3"/>
    <x v="0"/>
    <x v="0"/>
    <x v="5"/>
    <s v="Al Pacino"/>
    <s v="Dennis Dugan"/>
    <n v="14000"/>
    <x v="2684"/>
    <x v="183"/>
    <n v="0"/>
    <x v="66"/>
    <n v="156"/>
    <n v="91"/>
    <x v="2989"/>
    <x v="246"/>
  </r>
  <r>
    <x v="3011"/>
    <x v="2493"/>
    <s v="Color"/>
    <x v="3"/>
    <x v="0"/>
    <x v="0"/>
    <x v="6"/>
    <s v="Judy Greer"/>
    <s v="Jay Duplass"/>
    <n v="2000"/>
    <x v="217"/>
    <x v="159"/>
    <n v="0"/>
    <x v="31"/>
    <n v="182"/>
    <n v="83"/>
    <x v="2990"/>
    <x v="39"/>
  </r>
  <r>
    <x v="3012"/>
    <x v="2494"/>
    <s v="Color"/>
    <x v="7"/>
    <x v="0"/>
    <x v="0"/>
    <x v="5"/>
    <s v="Daniel Kaluuya"/>
    <s v="Oliver Parker"/>
    <n v="219"/>
    <x v="2685"/>
    <x v="121"/>
    <n v="17000"/>
    <x v="2"/>
    <n v="152"/>
    <n v="101"/>
    <x v="2991"/>
    <x v="136"/>
  </r>
  <r>
    <x v="3013"/>
    <x v="2495"/>
    <s v="Color"/>
    <x v="3"/>
    <x v="0"/>
    <x v="0"/>
    <x v="7"/>
    <s v="Gary Dourdan"/>
    <s v="Salim Akil"/>
    <n v="1000"/>
    <x v="2686"/>
    <x v="93"/>
    <n v="0"/>
    <x v="32"/>
    <n v="52"/>
    <n v="112"/>
    <x v="2992"/>
    <x v="327"/>
  </r>
  <r>
    <x v="3014"/>
    <x v="2496"/>
    <s v="Color"/>
    <x v="3"/>
    <x v="0"/>
    <x v="0"/>
    <x v="7"/>
    <s v="Adam Sandler"/>
    <s v="Dennis Dugan"/>
    <n v="11000"/>
    <x v="2687"/>
    <x v="183"/>
    <n v="19000"/>
    <x v="34"/>
    <n v="204"/>
    <n v="117"/>
    <x v="2993"/>
    <x v="133"/>
  </r>
  <r>
    <x v="3015"/>
    <x v="2497"/>
    <s v="Color"/>
    <x v="10"/>
    <x v="0"/>
    <x v="0"/>
    <x v="4"/>
    <s v="Usher Raymond"/>
    <s v="Jon M. Chu"/>
    <n v="569"/>
    <x v="666"/>
    <x v="347"/>
    <n v="62000"/>
    <x v="73"/>
    <n v="84"/>
    <n v="115"/>
    <x v="2994"/>
    <x v="51"/>
  </r>
  <r>
    <x v="3016"/>
    <x v="2462"/>
    <s v="Color"/>
    <x v="0"/>
    <x v="0"/>
    <x v="3"/>
    <x v="0"/>
    <s v="MyAnna Buring"/>
    <s v="Ben Wheatley"/>
    <n v="513"/>
    <x v="221"/>
    <x v="330"/>
    <n v="0"/>
    <x v="2"/>
    <n v="255"/>
    <n v="95"/>
    <x v="2995"/>
    <x v="47"/>
  </r>
  <r>
    <x v="3017"/>
    <x v="2498"/>
    <s v="Color"/>
    <x v="7"/>
    <x v="0"/>
    <x v="3"/>
    <x v="6"/>
    <s v="Jason Statham"/>
    <s v="Gary McKendry"/>
    <n v="26000"/>
    <x v="2688"/>
    <x v="55"/>
    <n v="17000"/>
    <x v="31"/>
    <n v="189"/>
    <n v="116"/>
    <x v="2996"/>
    <x v="64"/>
  </r>
  <r>
    <x v="3018"/>
    <x v="2465"/>
    <s v="Color"/>
    <x v="0"/>
    <x v="0"/>
    <x v="0"/>
    <x v="6"/>
    <s v="Matthew McConaughey"/>
    <s v="William Friedkin"/>
    <n v="11000"/>
    <x v="2689"/>
    <x v="38"/>
    <n v="12000"/>
    <x v="12"/>
    <n v="376"/>
    <n v="98"/>
    <x v="2997"/>
    <x v="31"/>
  </r>
  <r>
    <x v="3019"/>
    <x v="2443"/>
    <s v="Color"/>
    <x v="7"/>
    <x v="0"/>
    <x v="0"/>
    <x v="5"/>
    <s v="Angelina Jolie Pitt"/>
    <s v="Jennifer Yuh Nelson"/>
    <n v="11000"/>
    <x v="2690"/>
    <x v="346"/>
    <n v="20000"/>
    <x v="17"/>
    <n v="284"/>
    <n v="90"/>
    <x v="2998"/>
    <x v="252"/>
  </r>
  <r>
    <x v="3020"/>
    <x v="2499"/>
    <s v="Color"/>
    <x v="3"/>
    <x v="0"/>
    <x v="0"/>
    <x v="6"/>
    <s v="Justin Kirk"/>
    <s v="Kat Coiro"/>
    <n v="945"/>
    <x v="2691"/>
    <x v="13"/>
    <n v="995"/>
    <x v="32"/>
    <n v="18"/>
    <n v="100"/>
    <x v="2999"/>
    <x v="328"/>
  </r>
  <r>
    <x v="3021"/>
    <x v="2500"/>
    <s v="Color"/>
    <x v="3"/>
    <x v="0"/>
    <x v="0"/>
    <x v="7"/>
    <s v="Tom Hanks"/>
    <s v="Tom Hanks"/>
    <n v="15000"/>
    <x v="2692"/>
    <x v="191"/>
    <n v="0"/>
    <x v="26"/>
    <n v="218"/>
    <n v="98"/>
    <x v="3000"/>
    <x v="88"/>
  </r>
  <r>
    <x v="3022"/>
    <x v="2501"/>
    <s v="Color"/>
    <x v="3"/>
    <x v="4"/>
    <x v="42"/>
    <x v="0"/>
    <s v="Jean-Pierre LÃ©aud"/>
    <s v="Aki KaurismÃ¤ki"/>
    <n v="232"/>
    <x v="2203"/>
    <x v="374"/>
    <n v="0"/>
    <x v="23"/>
    <n v="205"/>
    <n v="93"/>
    <x v="3001"/>
    <x v="329"/>
  </r>
  <r>
    <x v="3023"/>
    <x v="2502"/>
    <s v="Color"/>
    <x v="1"/>
    <x v="0"/>
    <x v="0"/>
    <x v="7"/>
    <s v="Jennifer Lawrence"/>
    <s v="Drake Doremus"/>
    <n v="34000"/>
    <x v="2693"/>
    <x v="114"/>
    <n v="12000"/>
    <x v="12"/>
    <n v="206"/>
    <n v="90"/>
    <x v="3002"/>
    <x v="156"/>
  </r>
  <r>
    <x v="3024"/>
    <x v="2503"/>
    <s v="Color"/>
    <x v="7"/>
    <x v="0"/>
    <x v="0"/>
    <x v="6"/>
    <s v="Gerard Butler"/>
    <s v="Marc Forster"/>
    <n v="18000"/>
    <x v="2694"/>
    <x v="273"/>
    <n v="21000"/>
    <x v="13"/>
    <n v="134"/>
    <n v="129"/>
    <x v="3003"/>
    <x v="88"/>
  </r>
  <r>
    <x v="3025"/>
    <x v="2504"/>
    <s v="Color"/>
    <x v="1"/>
    <x v="0"/>
    <x v="0"/>
    <x v="6"/>
    <s v="Matt Damon"/>
    <s v="Kenneth Lonergan"/>
    <n v="13000"/>
    <x v="2695"/>
    <x v="196"/>
    <n v="0"/>
    <x v="31"/>
    <n v="116"/>
    <n v="186"/>
    <x v="3004"/>
    <x v="58"/>
  </r>
  <r>
    <x v="3026"/>
    <x v="2505"/>
    <s v="Color"/>
    <x v="6"/>
    <x v="0"/>
    <x v="0"/>
    <x v="6"/>
    <s v="Kevin Spacey"/>
    <s v="J.C. Chandor"/>
    <n v="18000"/>
    <x v="2696"/>
    <x v="89"/>
    <n v="21000"/>
    <x v="10"/>
    <n v="290"/>
    <n v="107"/>
    <x v="3005"/>
    <x v="66"/>
  </r>
  <r>
    <x v="3027"/>
    <x v="2506"/>
    <s v="Color"/>
    <x v="7"/>
    <x v="0"/>
    <x v="0"/>
    <x v="5"/>
    <s v="Elisabeth Harnois"/>
    <s v="Simon Wells"/>
    <n v="921"/>
    <x v="2697"/>
    <x v="59"/>
    <n v="0"/>
    <x v="39"/>
    <n v="132"/>
    <n v="88"/>
    <x v="3006"/>
    <x v="252"/>
  </r>
  <r>
    <x v="3028"/>
    <x v="2498"/>
    <s v="Color"/>
    <x v="1"/>
    <x v="0"/>
    <x v="15"/>
    <x v="6"/>
    <s v="Alexander SkarsgÃ¥rd"/>
    <s v="Lars von Trier"/>
    <n v="10000"/>
    <x v="2698"/>
    <x v="209"/>
    <n v="50000"/>
    <x v="10"/>
    <n v="439"/>
    <n v="130"/>
    <x v="3007"/>
    <x v="330"/>
  </r>
  <r>
    <x v="3029"/>
    <x v="2507"/>
    <s v="Color"/>
    <x v="3"/>
    <x v="0"/>
    <x v="19"/>
    <x v="7"/>
    <s v="Kurt Fuller"/>
    <s v="Woody Allen"/>
    <n v="617"/>
    <x v="709"/>
    <x v="44"/>
    <n v="78000"/>
    <x v="3"/>
    <n v="487"/>
    <n v="94"/>
    <x v="3008"/>
    <x v="29"/>
  </r>
  <r>
    <x v="3030"/>
    <x v="2508"/>
    <s v="Color"/>
    <x v="7"/>
    <x v="0"/>
    <x v="0"/>
    <x v="7"/>
    <s v="Tom Cruise"/>
    <s v="Brad Bird"/>
    <n v="10000"/>
    <x v="2699"/>
    <x v="240"/>
    <n v="35000"/>
    <x v="28"/>
    <n v="432"/>
    <n v="133"/>
    <x v="3009"/>
    <x v="312"/>
  </r>
  <r>
    <x v="3031"/>
    <x v="2509"/>
    <s v="Color"/>
    <x v="6"/>
    <x v="0"/>
    <x v="0"/>
    <x v="7"/>
    <s v="Philip Seymour Hoffman"/>
    <s v="Bennett Miller"/>
    <n v="22000"/>
    <x v="2700"/>
    <x v="51"/>
    <n v="27000"/>
    <x v="16"/>
    <n v="419"/>
    <n v="133"/>
    <x v="3010"/>
    <x v="124"/>
  </r>
  <r>
    <x v="3032"/>
    <x v="2510"/>
    <s v="Color"/>
    <x v="5"/>
    <x v="0"/>
    <x v="35"/>
    <x v="5"/>
    <s v="Leighton Meester"/>
    <s v="Thomas Bezucha"/>
    <n v="3000"/>
    <x v="2701"/>
    <x v="67"/>
    <n v="6000"/>
    <x v="42"/>
    <n v="94"/>
    <n v="109"/>
    <x v="3011"/>
    <x v="33"/>
  </r>
  <r>
    <x v="3033"/>
    <x v="2511"/>
    <s v="Color"/>
    <x v="3"/>
    <x v="0"/>
    <x v="0"/>
    <x v="5"/>
    <s v="Madeline Carroll"/>
    <s v="Mark Waters"/>
    <n v="1000"/>
    <x v="715"/>
    <x v="93"/>
    <n v="14000"/>
    <x v="44"/>
    <n v="189"/>
    <n v="94"/>
    <x v="3012"/>
    <x v="60"/>
  </r>
  <r>
    <x v="3034"/>
    <x v="2438"/>
    <s v="Color"/>
    <x v="6"/>
    <x v="0"/>
    <x v="3"/>
    <x v="6"/>
    <s v="Eddie Redmayne"/>
    <s v="Simon Curtis"/>
    <n v="13000"/>
    <x v="2702"/>
    <x v="244"/>
    <n v="17000"/>
    <x v="11"/>
    <n v="386"/>
    <n v="99"/>
    <x v="3013"/>
    <x v="331"/>
  </r>
  <r>
    <x v="3035"/>
    <x v="2512"/>
    <s v="Color"/>
    <x v="3"/>
    <x v="0"/>
    <x v="0"/>
    <x v="7"/>
    <s v="Robert De Niro"/>
    <s v="Garry Marshall"/>
    <n v="22000"/>
    <x v="2703"/>
    <x v="0"/>
    <n v="20000"/>
    <x v="32"/>
    <n v="200"/>
    <n v="113"/>
    <x v="3014"/>
    <x v="247"/>
  </r>
  <r>
    <x v="3036"/>
    <x v="2474"/>
    <s v="Color"/>
    <x v="3"/>
    <x v="0"/>
    <x v="0"/>
    <x v="0"/>
    <s v="Kerry BishÃ©"/>
    <s v="Edward Burns"/>
    <n v="296"/>
    <x v="2704"/>
    <x v="0"/>
    <n v="413"/>
    <x v="34"/>
    <n v="14"/>
    <n v="95"/>
    <x v="3015"/>
    <x v="332"/>
  </r>
  <r>
    <x v="3037"/>
    <x v="2474"/>
    <s v="Color"/>
    <x v="3"/>
    <x v="0"/>
    <x v="0"/>
    <x v="6"/>
    <s v="Natalie Portman"/>
    <s v="Ivan Reitman"/>
    <n v="20000"/>
    <x v="2705"/>
    <x v="64"/>
    <n v="24000"/>
    <x v="24"/>
    <n v="245"/>
    <n v="108"/>
    <x v="3016"/>
    <x v="43"/>
  </r>
  <r>
    <x v="3038"/>
    <x v="2513"/>
    <s v="Color"/>
    <x v="1"/>
    <x v="0"/>
    <x v="0"/>
    <x v="7"/>
    <s v="Anne Hathaway"/>
    <s v="Lone Scherfig"/>
    <n v="11000"/>
    <x v="2706"/>
    <x v="18"/>
    <n v="49000"/>
    <x v="11"/>
    <n v="221"/>
    <n v="107"/>
    <x v="3017"/>
    <x v="24"/>
  </r>
  <r>
    <x v="3039"/>
    <x v="2514"/>
    <s v="Color"/>
    <x v="3"/>
    <x v="0"/>
    <x v="0"/>
    <x v="6"/>
    <s v="Zooey Deschanel"/>
    <s v="Jesse Peretz"/>
    <n v="11000"/>
    <x v="2707"/>
    <x v="76"/>
    <n v="11000"/>
    <x v="34"/>
    <n v="179"/>
    <n v="90"/>
    <x v="3018"/>
    <x v="18"/>
  </r>
  <r>
    <x v="3040"/>
    <x v="2485"/>
    <s v="Color"/>
    <x v="8"/>
    <x v="0"/>
    <x v="0"/>
    <x v="6"/>
    <s v="Johanna Braddy"/>
    <s v="Henry Joost"/>
    <n v="581"/>
    <x v="275"/>
    <x v="3"/>
    <n v="24000"/>
    <x v="42"/>
    <n v="251"/>
    <n v="94"/>
    <x v="3019"/>
    <x v="18"/>
  </r>
  <r>
    <x v="3041"/>
    <x v="2515"/>
    <s v="Color"/>
    <x v="5"/>
    <x v="0"/>
    <x v="0"/>
    <x v="6"/>
    <s v="Bobby Lee"/>
    <s v="Greg Mottola"/>
    <n v="176"/>
    <x v="2708"/>
    <x v="149"/>
    <n v="42000"/>
    <x v="11"/>
    <n v="342"/>
    <n v="109"/>
    <x v="3020"/>
    <x v="87"/>
  </r>
  <r>
    <x v="3042"/>
    <x v="2516"/>
    <s v="Color"/>
    <x v="10"/>
    <x v="0"/>
    <x v="9"/>
    <x v="0"/>
    <m/>
    <s v="LÃ©a Pool"/>
    <m/>
    <x v="52"/>
    <x v="2"/>
    <n v="5000"/>
    <x v="28"/>
    <n v="23"/>
    <n v="97"/>
    <x v="3021"/>
    <x v="36"/>
  </r>
  <r>
    <x v="3043"/>
    <x v="2517"/>
    <s v="Color"/>
    <x v="7"/>
    <x v="0"/>
    <x v="0"/>
    <x v="7"/>
    <s v="Johnny Depp"/>
    <s v="Rob Marshall"/>
    <n v="40000"/>
    <x v="2709"/>
    <x v="284"/>
    <n v="58000"/>
    <x v="12"/>
    <n v="448"/>
    <n v="136"/>
    <x v="3022"/>
    <x v="316"/>
  </r>
  <r>
    <x v="3044"/>
    <x v="2518"/>
    <s v="Color"/>
    <x v="7"/>
    <x v="0"/>
    <x v="0"/>
    <x v="7"/>
    <s v="Josh Wingate"/>
    <s v="Scott Stewart"/>
    <n v="865"/>
    <x v="2710"/>
    <x v="96"/>
    <n v="20000"/>
    <x v="32"/>
    <n v="225"/>
    <n v="87"/>
    <x v="3023"/>
    <x v="121"/>
  </r>
  <r>
    <x v="3045"/>
    <x v="2519"/>
    <s v="Color"/>
    <x v="3"/>
    <x v="0"/>
    <x v="0"/>
    <x v="5"/>
    <s v="Cameron Monaghan"/>
    <s v="Joe Nussbaum"/>
    <n v="1000"/>
    <x v="2711"/>
    <x v="144"/>
    <n v="0"/>
    <x v="39"/>
    <n v="83"/>
    <n v="104"/>
    <x v="3024"/>
    <x v="11"/>
  </r>
  <r>
    <x v="3046"/>
    <x v="2520"/>
    <s v="Color"/>
    <x v="7"/>
    <x v="0"/>
    <x v="0"/>
    <x v="5"/>
    <s v="Salma Hayek"/>
    <s v="Chris Miller"/>
    <n v="4000"/>
    <x v="2712"/>
    <x v="196"/>
    <n v="16000"/>
    <x v="12"/>
    <n v="246"/>
    <n v="90"/>
    <x v="3025"/>
    <x v="244"/>
  </r>
  <r>
    <x v="3047"/>
    <x v="2521"/>
    <s v="Color"/>
    <x v="5"/>
    <x v="0"/>
    <x v="0"/>
    <x v="5"/>
    <s v="Johnny Depp"/>
    <s v="Gore Verbinski"/>
    <n v="40000"/>
    <x v="2713"/>
    <x v="276"/>
    <n v="26000"/>
    <x v="23"/>
    <n v="362"/>
    <n v="107"/>
    <x v="3026"/>
    <x v="204"/>
  </r>
  <r>
    <x v="3048"/>
    <x v="2522"/>
    <s v="Color"/>
    <x v="7"/>
    <x v="0"/>
    <x v="0"/>
    <x v="7"/>
    <s v="Hugh Jackman"/>
    <s v="Shawn Levy"/>
    <n v="20000"/>
    <x v="2714"/>
    <x v="283"/>
    <n v="36000"/>
    <x v="10"/>
    <n v="327"/>
    <n v="127"/>
    <x v="3027"/>
    <x v="183"/>
  </r>
  <r>
    <x v="3049"/>
    <x v="2523"/>
    <s v="Color"/>
    <x v="12"/>
    <x v="0"/>
    <x v="0"/>
    <x v="7"/>
    <s v="Gary Oldman"/>
    <s v="Catherine Hardwicke"/>
    <n v="10000"/>
    <x v="1219"/>
    <x v="309"/>
    <n v="20000"/>
    <x v="39"/>
    <n v="291"/>
    <n v="100"/>
    <x v="3028"/>
    <x v="142"/>
  </r>
  <r>
    <x v="3050"/>
    <x v="2524"/>
    <s v="Color"/>
    <x v="5"/>
    <x v="0"/>
    <x v="0"/>
    <x v="4"/>
    <s v="Anne Hathaway"/>
    <s v="Carlos Saldanha"/>
    <n v="11000"/>
    <x v="2715"/>
    <x v="250"/>
    <n v="19000"/>
    <x v="11"/>
    <n v="240"/>
    <n v="96"/>
    <x v="3029"/>
    <x v="152"/>
  </r>
  <r>
    <x v="3051"/>
    <x v="2522"/>
    <s v="Color"/>
    <x v="7"/>
    <x v="0"/>
    <x v="0"/>
    <x v="7"/>
    <s v="James Franco"/>
    <s v="Rupert Wyatt"/>
    <n v="11000"/>
    <x v="2716"/>
    <x v="110"/>
    <n v="47000"/>
    <x v="16"/>
    <n v="529"/>
    <n v="105"/>
    <x v="3030"/>
    <x v="180"/>
  </r>
  <r>
    <x v="3052"/>
    <x v="2525"/>
    <s v="Color"/>
    <x v="7"/>
    <x v="0"/>
    <x v="0"/>
    <x v="6"/>
    <s v="Jim Gaffigan"/>
    <s v="George Ratliff"/>
    <n v="472"/>
    <x v="2637"/>
    <x v="7"/>
    <n v="1000"/>
    <x v="46"/>
    <n v="48"/>
    <n v="96"/>
    <x v="3031"/>
    <x v="35"/>
  </r>
  <r>
    <x v="3053"/>
    <x v="2526"/>
    <s v="Color"/>
    <x v="10"/>
    <x v="35"/>
    <x v="0"/>
    <x v="7"/>
    <s v="Collin Alfredo St. Dic"/>
    <s v="Ron Fricke"/>
    <n v="48"/>
    <x v="643"/>
    <x v="375"/>
    <n v="26000"/>
    <x v="15"/>
    <n v="115"/>
    <n v="102"/>
    <x v="3032"/>
    <x v="16"/>
  </r>
  <r>
    <x v="3054"/>
    <x v="2527"/>
    <s v="Color"/>
    <x v="5"/>
    <x v="0"/>
    <x v="0"/>
    <x v="6"/>
    <s v="Ioan Gruffudd"/>
    <s v="Alister Grierson"/>
    <n v="2000"/>
    <x v="2717"/>
    <x v="3"/>
    <n v="11000"/>
    <x v="30"/>
    <n v="244"/>
    <n v="108"/>
    <x v="3033"/>
    <x v="88"/>
  </r>
  <r>
    <x v="3055"/>
    <x v="2528"/>
    <s v="Color"/>
    <x v="8"/>
    <x v="0"/>
    <x v="0"/>
    <x v="6"/>
    <s v="Alison Brie"/>
    <s v="Wes Craven"/>
    <n v="2000"/>
    <x v="2718"/>
    <x v="0"/>
    <n v="26000"/>
    <x v="24"/>
    <n v="420"/>
    <n v="111"/>
    <x v="3034"/>
    <x v="87"/>
  </r>
  <r>
    <x v="3056"/>
    <x v="2529"/>
    <s v="Color"/>
    <x v="1"/>
    <x v="0"/>
    <x v="3"/>
    <x v="11"/>
    <s v="Michael Fassbender"/>
    <s v="Steve McQueen"/>
    <n v="13000"/>
    <x v="2719"/>
    <x v="0"/>
    <n v="23000"/>
    <x v="17"/>
    <n v="486"/>
    <n v="101"/>
    <x v="3035"/>
    <x v="67"/>
  </r>
  <r>
    <x v="3057"/>
    <x v="2530"/>
    <s v="Color"/>
    <x v="8"/>
    <x v="0"/>
    <x v="0"/>
    <x v="7"/>
    <s v="Chris Zylka"/>
    <s v="David R. Ellis"/>
    <n v="963"/>
    <x v="2720"/>
    <x v="224"/>
    <n v="0"/>
    <x v="56"/>
    <n v="231"/>
    <n v="90"/>
    <x v="3036"/>
    <x v="43"/>
  </r>
  <r>
    <x v="3058"/>
    <x v="2531"/>
    <s v="Color"/>
    <x v="7"/>
    <x v="0"/>
    <x v="0"/>
    <x v="7"/>
    <s v="Robert Downey Jr."/>
    <s v="Guy Ritchie"/>
    <n v="21000"/>
    <x v="2721"/>
    <x v="0"/>
    <n v="39000"/>
    <x v="8"/>
    <n v="382"/>
    <n v="129"/>
    <x v="3037"/>
    <x v="170"/>
  </r>
  <r>
    <x v="3059"/>
    <x v="2532"/>
    <s v="Color"/>
    <x v="10"/>
    <x v="0"/>
    <x v="0"/>
    <x v="2"/>
    <s v="Rachel Dratch"/>
    <s v="Joseph Dorman"/>
    <n v="399"/>
    <x v="2722"/>
    <x v="0"/>
    <n v="287"/>
    <x v="13"/>
    <n v="29"/>
    <n v="93"/>
    <x v="3038"/>
    <x v="47"/>
  </r>
  <r>
    <x v="3060"/>
    <x v="2496"/>
    <s v="Color"/>
    <x v="1"/>
    <x v="0"/>
    <x v="5"/>
    <x v="6"/>
    <s v="Eric Sheffer Stevens"/>
    <s v="Chris Kentis"/>
    <n v="120"/>
    <x v="2723"/>
    <x v="115"/>
    <n v="0"/>
    <x v="46"/>
    <n v="218"/>
    <n v="86"/>
    <x v="3039"/>
    <x v="6"/>
  </r>
  <r>
    <x v="3061"/>
    <x v="2503"/>
    <s v="Color"/>
    <x v="1"/>
    <x v="0"/>
    <x v="10"/>
    <x v="7"/>
    <s v="Bingbing Li"/>
    <s v="Wayne Wang"/>
    <n v="974"/>
    <x v="2724"/>
    <x v="233"/>
    <n v="0"/>
    <x v="26"/>
    <n v="56"/>
    <n v="104"/>
    <x v="3040"/>
    <x v="1"/>
  </r>
  <r>
    <x v="3062"/>
    <x v="2533"/>
    <s v="Color"/>
    <x v="3"/>
    <x v="0"/>
    <x v="0"/>
    <x v="7"/>
    <s v="Ashley Williams"/>
    <s v="Luke Greenfield"/>
    <n v="969"/>
    <x v="275"/>
    <x v="53"/>
    <n v="13000"/>
    <x v="30"/>
    <n v="128"/>
    <n v="112"/>
    <x v="3041"/>
    <x v="64"/>
  </r>
  <r>
    <x v="3063"/>
    <x v="2534"/>
    <s v="Color"/>
    <x v="6"/>
    <x v="0"/>
    <x v="0"/>
    <x v="5"/>
    <s v="Dennis Quaid"/>
    <s v="Sean McNamara"/>
    <n v="2000"/>
    <x v="2725"/>
    <x v="43"/>
    <n v="15000"/>
    <x v="10"/>
    <n v="110"/>
    <n v="106"/>
    <x v="3042"/>
    <x v="69"/>
  </r>
  <r>
    <x v="3064"/>
    <x v="2535"/>
    <s v="Color"/>
    <x v="11"/>
    <x v="0"/>
    <x v="0"/>
    <x v="7"/>
    <s v="Jake Gyllenhaal"/>
    <s v="Duncan Jones"/>
    <n v="15000"/>
    <x v="2137"/>
    <x v="0"/>
    <n v="56000"/>
    <x v="8"/>
    <n v="522"/>
    <n v="93"/>
    <x v="3043"/>
    <x v="114"/>
  </r>
  <r>
    <x v="3065"/>
    <x v="2529"/>
    <s v="Color"/>
    <x v="7"/>
    <x v="0"/>
    <x v="0"/>
    <x v="5"/>
    <s v="Alexa PenaVega"/>
    <s v="Robert Rodriguez"/>
    <n v="2000"/>
    <x v="2726"/>
    <x v="0"/>
    <n v="0"/>
    <x v="50"/>
    <n v="76"/>
    <n v="89"/>
    <x v="3044"/>
    <x v="72"/>
  </r>
  <r>
    <x v="3066"/>
    <x v="2488"/>
    <s v="Color"/>
    <x v="7"/>
    <x v="0"/>
    <x v="0"/>
    <x v="6"/>
    <s v="Alexander SkarsgÃ¥rd"/>
    <s v="Rod Lurie"/>
    <n v="10000"/>
    <x v="2727"/>
    <x v="76"/>
    <n v="7000"/>
    <x v="42"/>
    <n v="190"/>
    <n v="110"/>
    <x v="3045"/>
    <x v="43"/>
  </r>
  <r>
    <x v="3067"/>
    <x v="2536"/>
    <s v="Color"/>
    <x v="7"/>
    <x v="0"/>
    <x v="0"/>
    <x v="7"/>
    <s v="Jon Hamm"/>
    <s v="Zack Snyder"/>
    <n v="4000"/>
    <x v="2728"/>
    <x v="0"/>
    <n v="42000"/>
    <x v="26"/>
    <n v="435"/>
    <n v="128"/>
    <x v="3046"/>
    <x v="217"/>
  </r>
  <r>
    <x v="3068"/>
    <x v="2448"/>
    <s v="Color"/>
    <x v="11"/>
    <x v="0"/>
    <x v="0"/>
    <x v="7"/>
    <s v="Joel Courtney"/>
    <s v="J.J. Abrams"/>
    <n v="1000"/>
    <x v="2729"/>
    <x v="40"/>
    <n v="37000"/>
    <x v="10"/>
    <n v="539"/>
    <n v="112"/>
    <x v="3047"/>
    <x v="124"/>
  </r>
  <r>
    <x v="3069"/>
    <x v="2528"/>
    <s v="Color"/>
    <x v="3"/>
    <x v="0"/>
    <x v="0"/>
    <x v="6"/>
    <s v="Topher Grace"/>
    <s v="Michael Dowse"/>
    <n v="2000"/>
    <x v="2730"/>
    <x v="123"/>
    <n v="0"/>
    <x v="2"/>
    <n v="136"/>
    <n v="97"/>
    <x v="3048"/>
    <x v="108"/>
  </r>
  <r>
    <x v="3070"/>
    <x v="2537"/>
    <s v="Color"/>
    <x v="1"/>
    <x v="0"/>
    <x v="0"/>
    <x v="6"/>
    <s v="Katy Mixon"/>
    <s v="Jeff Nichols"/>
    <n v="982"/>
    <x v="83"/>
    <x v="376"/>
    <n v="14000"/>
    <x v="28"/>
    <n v="359"/>
    <n v="121"/>
    <x v="3049"/>
    <x v="18"/>
  </r>
  <r>
    <x v="3071"/>
    <x v="2497"/>
    <s v="Color"/>
    <x v="16"/>
    <x v="0"/>
    <x v="0"/>
    <x v="7"/>
    <s v="Matt Damon"/>
    <s v="George Nolfi"/>
    <n v="13000"/>
    <x v="2731"/>
    <x v="136"/>
    <n v="36000"/>
    <x v="10"/>
    <n v="413"/>
    <n v="106"/>
    <x v="3050"/>
    <x v="333"/>
  </r>
  <r>
    <x v="3072"/>
    <x v="2538"/>
    <s v="Color"/>
    <x v="7"/>
    <x v="0"/>
    <x v="0"/>
    <x v="5"/>
    <s v="Toby Jones"/>
    <s v="Steven Spielberg"/>
    <n v="2000"/>
    <x v="2732"/>
    <x v="40"/>
    <n v="44000"/>
    <x v="28"/>
    <n v="440"/>
    <n v="107"/>
    <x v="3051"/>
    <x v="204"/>
  </r>
  <r>
    <x v="3073"/>
    <x v="2452"/>
    <s v="Black and White"/>
    <x v="3"/>
    <x v="0"/>
    <x v="5"/>
    <x v="7"/>
    <s v="BÃ©rÃ©nice Bejo"/>
    <s v="Michel Hazanavicius"/>
    <n v="996"/>
    <x v="2733"/>
    <x v="377"/>
    <n v="30000"/>
    <x v="19"/>
    <n v="576"/>
    <n v="100"/>
    <x v="3052"/>
    <x v="24"/>
  </r>
  <r>
    <x v="3074"/>
    <x v="2539"/>
    <s v="Color"/>
    <x v="1"/>
    <x v="0"/>
    <x v="0"/>
    <x v="7"/>
    <s v="Jennifer Lawrence"/>
    <s v="Jodie Foster"/>
    <n v="34000"/>
    <x v="2734"/>
    <x v="0"/>
    <n v="17000"/>
    <x v="12"/>
    <n v="276"/>
    <n v="91"/>
    <x v="3053"/>
    <x v="78"/>
  </r>
  <r>
    <x v="3075"/>
    <x v="2483"/>
    <s v="Color"/>
    <x v="3"/>
    <x v="0"/>
    <x v="3"/>
    <x v="7"/>
    <s v="Tom Wilkinson"/>
    <s v="John Madden"/>
    <n v="1000"/>
    <x v="140"/>
    <x v="162"/>
    <n v="48000"/>
    <x v="17"/>
    <n v="264"/>
    <n v="124"/>
    <x v="3054"/>
    <x v="39"/>
  </r>
  <r>
    <x v="3076"/>
    <x v="2540"/>
    <s v="Color"/>
    <x v="3"/>
    <x v="0"/>
    <x v="0"/>
    <x v="5"/>
    <s v="Joel McHale"/>
    <s v="David Frankel"/>
    <n v="734"/>
    <x v="463"/>
    <x v="244"/>
    <n v="11000"/>
    <x v="24"/>
    <n v="108"/>
    <n v="100"/>
    <x v="3055"/>
    <x v="230"/>
  </r>
  <r>
    <x v="3077"/>
    <x v="2541"/>
    <s v="Color"/>
    <x v="3"/>
    <x v="0"/>
    <x v="0"/>
    <x v="6"/>
    <s v="Ryan Reynolds"/>
    <s v="David Dobkin"/>
    <n v="16000"/>
    <x v="2735"/>
    <x v="81"/>
    <n v="13000"/>
    <x v="34"/>
    <n v="215"/>
    <n v="118"/>
    <x v="3056"/>
    <x v="149"/>
  </r>
  <r>
    <x v="3078"/>
    <x v="2542"/>
    <s v="Color"/>
    <x v="7"/>
    <x v="0"/>
    <x v="0"/>
    <x v="7"/>
    <s v="Max Minghella"/>
    <s v="Chris Gorak"/>
    <n v="614"/>
    <x v="2736"/>
    <x v="104"/>
    <n v="0"/>
    <x v="43"/>
    <n v="195"/>
    <n v="89"/>
    <x v="3057"/>
    <x v="88"/>
  </r>
  <r>
    <x v="3079"/>
    <x v="2543"/>
    <s v="Color"/>
    <x v="3"/>
    <x v="0"/>
    <x v="0"/>
    <x v="6"/>
    <s v="Shailene Woodley"/>
    <s v="Alexander Payne"/>
    <n v="8000"/>
    <x v="2737"/>
    <x v="236"/>
    <n v="22000"/>
    <x v="17"/>
    <n v="549"/>
    <n v="115"/>
    <x v="3058"/>
    <x v="33"/>
  </r>
  <r>
    <x v="3080"/>
    <x v="2450"/>
    <s v="Color"/>
    <x v="6"/>
    <x v="0"/>
    <x v="43"/>
    <x v="6"/>
    <s v="Mem Ferda"/>
    <s v="Lee Tamahori"/>
    <n v="31000"/>
    <x v="2738"/>
    <x v="261"/>
    <n v="14000"/>
    <x v="10"/>
    <n v="167"/>
    <n v="109"/>
    <x v="3059"/>
    <x v="24"/>
  </r>
  <r>
    <x v="3081"/>
    <x v="2482"/>
    <s v="Color"/>
    <x v="3"/>
    <x v="0"/>
    <x v="0"/>
    <x v="7"/>
    <s v="Channing Tatum"/>
    <s v="Ron Howard"/>
    <n v="17000"/>
    <x v="2739"/>
    <x v="83"/>
    <n v="0"/>
    <x v="46"/>
    <n v="185"/>
    <n v="111"/>
    <x v="3060"/>
    <x v="123"/>
  </r>
  <r>
    <x v="3082"/>
    <x v="2477"/>
    <s v="Color"/>
    <x v="1"/>
    <x v="0"/>
    <x v="1"/>
    <x v="6"/>
    <s v="Michael Biehn"/>
    <s v="Xavier Gens"/>
    <n v="2000"/>
    <x v="2740"/>
    <x v="147"/>
    <n v="0"/>
    <x v="42"/>
    <n v="174"/>
    <n v="122"/>
    <x v="3061"/>
    <x v="20"/>
  </r>
  <r>
    <x v="3083"/>
    <x v="2544"/>
    <s v="Color"/>
    <x v="1"/>
    <x v="11"/>
    <x v="10"/>
    <x v="6"/>
    <s v="Christian Bale"/>
    <s v="Yimou Zhang"/>
    <n v="23000"/>
    <x v="2741"/>
    <x v="288"/>
    <n v="13000"/>
    <x v="16"/>
    <n v="136"/>
    <n v="146"/>
    <x v="3062"/>
    <x v="242"/>
  </r>
  <r>
    <x v="3084"/>
    <x v="2545"/>
    <s v="Color"/>
    <x v="3"/>
    <x v="0"/>
    <x v="0"/>
    <x v="6"/>
    <s v="Clifton Collins Jr."/>
    <s v="Brandon Trost"/>
    <n v="968"/>
    <x v="2742"/>
    <x v="121"/>
    <n v="0"/>
    <x v="49"/>
    <n v="66"/>
    <n v="82"/>
    <x v="3063"/>
    <x v="186"/>
  </r>
  <r>
    <x v="3085"/>
    <x v="2546"/>
    <s v="Color"/>
    <x v="0"/>
    <x v="0"/>
    <x v="0"/>
    <x v="6"/>
    <s v="Robin Wright"/>
    <s v="David Fincher"/>
    <n v="18000"/>
    <x v="2743"/>
    <x v="132"/>
    <n v="54000"/>
    <x v="4"/>
    <n v="517"/>
    <n v="158"/>
    <x v="3064"/>
    <x v="152"/>
  </r>
  <r>
    <x v="3086"/>
    <x v="2547"/>
    <s v="Color"/>
    <x v="3"/>
    <x v="0"/>
    <x v="0"/>
    <x v="7"/>
    <s v="Quentin Tarantino"/>
    <s v="Morgan Spurlock"/>
    <n v="16000"/>
    <x v="2744"/>
    <x v="154"/>
    <n v="0"/>
    <x v="21"/>
    <n v="130"/>
    <n v="90"/>
    <x v="3065"/>
    <x v="5"/>
  </r>
  <r>
    <x v="3087"/>
    <x v="2548"/>
    <s v="Color"/>
    <x v="7"/>
    <x v="0"/>
    <x v="0"/>
    <x v="7"/>
    <s v="Christoph Waltz"/>
    <s v="Michel Gondry"/>
    <n v="11000"/>
    <x v="2745"/>
    <x v="188"/>
    <n v="14000"/>
    <x v="42"/>
    <n v="447"/>
    <n v="119"/>
    <x v="3066"/>
    <x v="187"/>
  </r>
  <r>
    <x v="3088"/>
    <x v="2500"/>
    <s v="Color"/>
    <x v="7"/>
    <x v="0"/>
    <x v="0"/>
    <x v="6"/>
    <s v="Liam Neeson"/>
    <s v="Joe Carnahan"/>
    <n v="14000"/>
    <x v="2746"/>
    <x v="294"/>
    <n v="32000"/>
    <x v="13"/>
    <n v="408"/>
    <n v="117"/>
    <x v="3067"/>
    <x v="43"/>
  </r>
  <r>
    <x v="3089"/>
    <x v="2467"/>
    <s v="Color"/>
    <x v="3"/>
    <x v="0"/>
    <x v="29"/>
    <x v="6"/>
    <s v="Don Cheadle"/>
    <s v="John Michael McDonagh"/>
    <n v="3000"/>
    <x v="2747"/>
    <x v="299"/>
    <n v="17000"/>
    <x v="17"/>
    <n v="261"/>
    <n v="96"/>
    <x v="3068"/>
    <x v="1"/>
  </r>
  <r>
    <x v="3090"/>
    <x v="2461"/>
    <s v="Color"/>
    <x v="3"/>
    <x v="0"/>
    <x v="0"/>
    <x v="6"/>
    <s v="Bradley Cooper"/>
    <s v="Todd Phillips"/>
    <n v="14000"/>
    <x v="2748"/>
    <x v="254"/>
    <n v="56000"/>
    <x v="31"/>
    <n v="383"/>
    <n v="102"/>
    <x v="3069"/>
    <x v="133"/>
  </r>
  <r>
    <x v="3091"/>
    <x v="2510"/>
    <s v="Color"/>
    <x v="10"/>
    <x v="0"/>
    <x v="0"/>
    <x v="12"/>
    <m/>
    <s v="U. Roberto Romano"/>
    <m/>
    <x v="52"/>
    <x v="46"/>
    <n v="88"/>
    <x v="23"/>
    <n v="3"/>
    <n v="80"/>
    <x v="3070"/>
    <x v="28"/>
  </r>
  <r>
    <x v="3092"/>
    <x v="2549"/>
    <s v="Color"/>
    <x v="1"/>
    <x v="0"/>
    <x v="0"/>
    <x v="7"/>
    <s v="Emma Stone"/>
    <s v="Tate Taylor"/>
    <n v="15000"/>
    <x v="2749"/>
    <x v="180"/>
    <n v="75000"/>
    <x v="7"/>
    <n v="373"/>
    <n v="146"/>
    <x v="3071"/>
    <x v="43"/>
  </r>
  <r>
    <x v="3093"/>
    <x v="2550"/>
    <s v="Color"/>
    <x v="1"/>
    <x v="0"/>
    <x v="0"/>
    <x v="6"/>
    <s v="Ryan Gosling"/>
    <s v="George Clooney"/>
    <n v="33000"/>
    <x v="2750"/>
    <x v="0"/>
    <n v="22000"/>
    <x v="10"/>
    <n v="421"/>
    <n v="101"/>
    <x v="3072"/>
    <x v="115"/>
  </r>
  <r>
    <x v="3094"/>
    <x v="2512"/>
    <s v="Color"/>
    <x v="8"/>
    <x v="0"/>
    <x v="0"/>
    <x v="6"/>
    <s v="Lena Dunham"/>
    <s v="Ti West"/>
    <n v="969"/>
    <x v="2212"/>
    <x v="366"/>
    <n v="0"/>
    <x v="25"/>
    <n v="292"/>
    <n v="101"/>
    <x v="3073"/>
    <x v="236"/>
  </r>
  <r>
    <x v="3095"/>
    <x v="2551"/>
    <s v="Color"/>
    <x v="6"/>
    <x v="0"/>
    <x v="3"/>
    <x v="7"/>
    <s v="Meryl Streep"/>
    <s v="Phyllida Lloyd"/>
    <n v="11000"/>
    <x v="2751"/>
    <x v="109"/>
    <n v="18000"/>
    <x v="34"/>
    <n v="331"/>
    <n v="105"/>
    <x v="3074"/>
    <x v="51"/>
  </r>
  <r>
    <x v="3096"/>
    <x v="2453"/>
    <s v="Color"/>
    <x v="0"/>
    <x v="0"/>
    <x v="0"/>
    <x v="6"/>
    <s v="Matthew McConaughey"/>
    <s v="Brad Furman"/>
    <n v="11000"/>
    <x v="2752"/>
    <x v="111"/>
    <n v="25000"/>
    <x v="17"/>
    <n v="274"/>
    <n v="118"/>
    <x v="3075"/>
    <x v="87"/>
  </r>
  <r>
    <x v="3097"/>
    <x v="2459"/>
    <s v="Color"/>
    <x v="7"/>
    <x v="0"/>
    <x v="0"/>
    <x v="6"/>
    <s v="Jason Statham"/>
    <s v="Simon West"/>
    <n v="26000"/>
    <x v="2753"/>
    <x v="24"/>
    <n v="16000"/>
    <x v="21"/>
    <n v="252"/>
    <n v="93"/>
    <x v="3076"/>
    <x v="87"/>
  </r>
  <r>
    <x v="3098"/>
    <x v="2552"/>
    <s v="Color"/>
    <x v="5"/>
    <x v="0"/>
    <x v="0"/>
    <x v="5"/>
    <s v="Bill Cobbs"/>
    <s v="James Bobin"/>
    <n v="970"/>
    <x v="2754"/>
    <x v="142"/>
    <n v="26000"/>
    <x v="10"/>
    <n v="398"/>
    <n v="103"/>
    <x v="3077"/>
    <x v="136"/>
  </r>
  <r>
    <x v="3099"/>
    <x v="2553"/>
    <s v="Color"/>
    <x v="7"/>
    <x v="36"/>
    <x v="44"/>
    <x v="6"/>
    <s v="Iko Uwais"/>
    <s v="Gareth Evans"/>
    <n v="1000"/>
    <x v="1489"/>
    <x v="27"/>
    <n v="51000"/>
    <x v="16"/>
    <n v="481"/>
    <n v="102"/>
    <x v="3078"/>
    <x v="23"/>
  </r>
  <r>
    <x v="3100"/>
    <x v="2532"/>
    <s v="Color"/>
    <x v="1"/>
    <x v="0"/>
    <x v="0"/>
    <x v="7"/>
    <s v="Anthony Hopkins"/>
    <s v="Mikael HÃ¥fstrÃ¶m"/>
    <n v="12000"/>
    <x v="2755"/>
    <x v="36"/>
    <n v="23000"/>
    <x v="44"/>
    <n v="267"/>
    <n v="114"/>
    <x v="3079"/>
    <x v="178"/>
  </r>
  <r>
    <x v="3101"/>
    <x v="2554"/>
    <s v="Color"/>
    <x v="1"/>
    <x v="0"/>
    <x v="0"/>
    <x v="7"/>
    <s v="Leighton Meester"/>
    <s v="Christian E. Christiansen"/>
    <n v="3000"/>
    <x v="2756"/>
    <x v="193"/>
    <n v="0"/>
    <x v="0"/>
    <n v="138"/>
    <n v="91"/>
    <x v="3080"/>
    <x v="81"/>
  </r>
  <r>
    <x v="3102"/>
    <x v="2555"/>
    <s v="Color"/>
    <x v="5"/>
    <x v="0"/>
    <x v="0"/>
    <x v="5"/>
    <s v="Mahadeo Shivraj"/>
    <s v="Raja Gosnell"/>
    <n v="383"/>
    <x v="2757"/>
    <x v="245"/>
    <n v="31000"/>
    <x v="25"/>
    <n v="172"/>
    <n v="103"/>
    <x v="3081"/>
    <x v="183"/>
  </r>
  <r>
    <x v="3103"/>
    <x v="2553"/>
    <s v="Color"/>
    <x v="0"/>
    <x v="0"/>
    <x v="0"/>
    <x v="6"/>
    <s v="Channing Tatum"/>
    <s v="Dito Montiel"/>
    <n v="17000"/>
    <x v="2758"/>
    <x v="296"/>
    <n v="0"/>
    <x v="52"/>
    <n v="62"/>
    <n v="90"/>
    <x v="3082"/>
    <x v="24"/>
  </r>
  <r>
    <x v="3104"/>
    <x v="2556"/>
    <s v="Color"/>
    <x v="7"/>
    <x v="0"/>
    <x v="1"/>
    <x v="7"/>
    <s v="Milla Jovovich"/>
    <s v="Paul W.S. Anderson"/>
    <n v="14000"/>
    <x v="2759"/>
    <x v="103"/>
    <n v="19000"/>
    <x v="42"/>
    <n v="228"/>
    <n v="110"/>
    <x v="3083"/>
    <x v="163"/>
  </r>
  <r>
    <x v="3105"/>
    <x v="2557"/>
    <s v="Color"/>
    <x v="1"/>
    <x v="0"/>
    <x v="0"/>
    <x v="7"/>
    <s v="Brad Pitt"/>
    <s v="Terrence Malick"/>
    <n v="11000"/>
    <x v="2760"/>
    <x v="0"/>
    <n v="39000"/>
    <x v="12"/>
    <n v="584"/>
    <n v="139"/>
    <x v="3084"/>
    <x v="114"/>
  </r>
  <r>
    <x v="3106"/>
    <x v="2558"/>
    <s v="Color"/>
    <x v="6"/>
    <x v="0"/>
    <x v="19"/>
    <x v="7"/>
    <s v="Jordi MollÃ "/>
    <s v="Roland JoffÃ©"/>
    <n v="877"/>
    <x v="2118"/>
    <x v="169"/>
    <n v="2000"/>
    <x v="30"/>
    <n v="77"/>
    <n v="102"/>
    <x v="3085"/>
    <x v="70"/>
  </r>
  <r>
    <x v="3107"/>
    <x v="2559"/>
    <s v="Color"/>
    <x v="7"/>
    <x v="0"/>
    <x v="0"/>
    <x v="7"/>
    <s v="Chris Hemsworth"/>
    <s v="Kenneth Branagh"/>
    <n v="26000"/>
    <x v="2761"/>
    <x v="0"/>
    <n v="63000"/>
    <x v="11"/>
    <n v="516"/>
    <n v="115"/>
    <x v="3086"/>
    <x v="252"/>
  </r>
  <r>
    <x v="3108"/>
    <x v="2535"/>
    <s v="Color"/>
    <x v="1"/>
    <x v="0"/>
    <x v="5"/>
    <x v="6"/>
    <s v="Benedict Cumberbatch"/>
    <s v="Tomas Alfredson"/>
    <n v="19000"/>
    <x v="2762"/>
    <x v="378"/>
    <n v="24000"/>
    <x v="10"/>
    <n v="466"/>
    <n v="127"/>
    <x v="3087"/>
    <x v="33"/>
  </r>
  <r>
    <x v="3109"/>
    <x v="2471"/>
    <s v="Color"/>
    <x v="7"/>
    <x v="0"/>
    <x v="0"/>
    <x v="7"/>
    <s v="Matthew Broderick"/>
    <s v="Brett Ratner"/>
    <n v="2000"/>
    <x v="784"/>
    <x v="205"/>
    <n v="0"/>
    <x v="24"/>
    <n v="236"/>
    <n v="104"/>
    <x v="3088"/>
    <x v="163"/>
  </r>
  <r>
    <x v="3110"/>
    <x v="2560"/>
    <s v="Color"/>
    <x v="7"/>
    <x v="0"/>
    <x v="0"/>
    <x v="7"/>
    <s v="Glenn Morshower"/>
    <s v="Michael Bay"/>
    <n v="894"/>
    <x v="2763"/>
    <x v="0"/>
    <n v="46000"/>
    <x v="2"/>
    <n v="428"/>
    <n v="154"/>
    <x v="3089"/>
    <x v="334"/>
  </r>
  <r>
    <x v="3111"/>
    <x v="2453"/>
    <s v="Color"/>
    <x v="7"/>
    <x v="0"/>
    <x v="3"/>
    <x v="7"/>
    <s v="Liam Neeson"/>
    <s v="Jaume Collet-Serra"/>
    <n v="14000"/>
    <x v="1417"/>
    <x v="325"/>
    <n v="29000"/>
    <x v="9"/>
    <n v="349"/>
    <n v="113"/>
    <x v="3090"/>
    <x v="88"/>
  </r>
  <r>
    <x v="3112"/>
    <x v="2443"/>
    <s v="Black and White"/>
    <x v="1"/>
    <x v="0"/>
    <x v="0"/>
    <x v="7"/>
    <s v="Jeremy Irvine"/>
    <s v="Steven Spielberg"/>
    <n v="25000"/>
    <x v="2764"/>
    <x v="40"/>
    <n v="28000"/>
    <x v="23"/>
    <n v="388"/>
    <n v="146"/>
    <x v="3091"/>
    <x v="193"/>
  </r>
  <r>
    <x v="3113"/>
    <x v="2521"/>
    <s v="Color"/>
    <x v="1"/>
    <x v="0"/>
    <x v="0"/>
    <x v="7"/>
    <s v="Tom Hardy"/>
    <s v="Gavin O'Connor"/>
    <n v="27000"/>
    <x v="2765"/>
    <x v="5"/>
    <n v="77000"/>
    <x v="6"/>
    <n v="317"/>
    <n v="140"/>
    <x v="3092"/>
    <x v="43"/>
  </r>
  <r>
    <x v="3114"/>
    <x v="2445"/>
    <s v="Color"/>
    <x v="1"/>
    <x v="0"/>
    <x v="0"/>
    <x v="7"/>
    <s v="Robert Pattinson"/>
    <s v="Francis Lawrence"/>
    <n v="21000"/>
    <x v="2766"/>
    <x v="345"/>
    <n v="33000"/>
    <x v="9"/>
    <n v="279"/>
    <n v="120"/>
    <x v="3093"/>
    <x v="132"/>
  </r>
  <r>
    <x v="3115"/>
    <x v="2561"/>
    <s v="Color"/>
    <x v="1"/>
    <x v="0"/>
    <x v="3"/>
    <x v="6"/>
    <s v="Ezra Miller"/>
    <s v="Lynne Ramsay"/>
    <n v="3000"/>
    <x v="2767"/>
    <x v="219"/>
    <n v="38000"/>
    <x v="8"/>
    <n v="389"/>
    <n v="112"/>
    <x v="3094"/>
    <x v="41"/>
  </r>
  <r>
    <x v="3116"/>
    <x v="2461"/>
    <s v="Color"/>
    <x v="1"/>
    <x v="0"/>
    <x v="3"/>
    <x v="0"/>
    <s v="Tom Cullen"/>
    <s v="Andrew Haigh"/>
    <n v="507"/>
    <x v="2768"/>
    <x v="29"/>
    <n v="0"/>
    <x v="3"/>
    <n v="143"/>
    <n v="97"/>
    <x v="3095"/>
    <x v="335"/>
  </r>
  <r>
    <x v="3117"/>
    <x v="2562"/>
    <s v="Color"/>
    <x v="3"/>
    <x v="0"/>
    <x v="0"/>
    <x v="6"/>
    <s v="Chris Evans"/>
    <s v="Mark Mylod"/>
    <n v="11000"/>
    <x v="2769"/>
    <x v="208"/>
    <n v="0"/>
    <x v="44"/>
    <n v="151"/>
    <n v="117"/>
    <x v="3096"/>
    <x v="33"/>
  </r>
  <r>
    <x v="3118"/>
    <x v="2563"/>
    <s v="Color"/>
    <x v="5"/>
    <x v="0"/>
    <x v="0"/>
    <x v="4"/>
    <s v="Craig Ferguson"/>
    <s v="Stephen J. Anderson"/>
    <n v="759"/>
    <x v="2570"/>
    <x v="67"/>
    <n v="0"/>
    <x v="17"/>
    <n v="162"/>
    <n v="63"/>
    <x v="3097"/>
    <x v="88"/>
  </r>
  <r>
    <x v="3119"/>
    <x v="2557"/>
    <s v="Color"/>
    <x v="7"/>
    <x v="0"/>
    <x v="0"/>
    <x v="7"/>
    <s v="Jennifer Lawrence"/>
    <s v="Matthew Vaughn"/>
    <n v="34000"/>
    <x v="2770"/>
    <x v="316"/>
    <n v="54000"/>
    <x v="4"/>
    <n v="500"/>
    <n v="132"/>
    <x v="3098"/>
    <x v="176"/>
  </r>
  <r>
    <x v="3120"/>
    <x v="2442"/>
    <s v="Color"/>
    <x v="3"/>
    <x v="0"/>
    <x v="0"/>
    <x v="6"/>
    <s v="Charlize Theron"/>
    <s v="Jason Reitman"/>
    <n v="9000"/>
    <x v="2771"/>
    <x v="328"/>
    <n v="0"/>
    <x v="2"/>
    <n v="325"/>
    <n v="94"/>
    <x v="3099"/>
    <x v="38"/>
  </r>
  <r>
    <x v="3121"/>
    <x v="2564"/>
    <s v="Color"/>
    <x v="5"/>
    <x v="0"/>
    <x v="0"/>
    <x v="6"/>
    <s v="Natalie Portman"/>
    <s v="David Gordon Green"/>
    <n v="20000"/>
    <x v="2772"/>
    <x v="214"/>
    <n v="18000"/>
    <x v="49"/>
    <n v="208"/>
    <n v="102"/>
    <x v="3100"/>
    <x v="336"/>
  </r>
  <r>
    <x v="3122"/>
    <x v="2565"/>
    <s v="Color"/>
    <x v="3"/>
    <x v="0"/>
    <x v="0"/>
    <x v="6"/>
    <s v="Mark Duplass"/>
    <s v="Lynn Shelton"/>
    <n v="830"/>
    <x v="2773"/>
    <x v="317"/>
    <n v="3000"/>
    <x v="12"/>
    <n v="171"/>
    <n v="90"/>
    <x v="3101"/>
    <x v="337"/>
  </r>
  <r>
    <x v="3123"/>
    <x v="2566"/>
    <s v="Color"/>
    <x v="3"/>
    <x v="0"/>
    <x v="0"/>
    <x v="5"/>
    <s v="Rosario Dawson"/>
    <s v="Frank Coraci"/>
    <n v="3000"/>
    <x v="2774"/>
    <x v="228"/>
    <n v="0"/>
    <x v="33"/>
    <n v="178"/>
    <n v="102"/>
    <x v="3102"/>
    <x v="133"/>
  </r>
  <r>
    <x v="3124"/>
    <x v="2567"/>
    <s v="Color"/>
    <x v="10"/>
    <x v="0"/>
    <x v="0"/>
    <x v="5"/>
    <s v="Barack Obama"/>
    <s v="Dinesh D'Souza"/>
    <n v="871"/>
    <x v="2775"/>
    <x v="245"/>
    <n v="0"/>
    <x v="52"/>
    <n v="30"/>
    <n v="87"/>
    <x v="3103"/>
    <x v="79"/>
  </r>
  <r>
    <x v="3125"/>
    <x v="2568"/>
    <s v="Color"/>
    <x v="7"/>
    <x v="0"/>
    <x v="0"/>
    <x v="6"/>
    <s v="Channing Tatum"/>
    <s v="Phil Lord"/>
    <n v="17000"/>
    <x v="2776"/>
    <x v="297"/>
    <n v="39000"/>
    <x v="23"/>
    <n v="375"/>
    <n v="109"/>
    <x v="3104"/>
    <x v="142"/>
  </r>
  <r>
    <x v="3126"/>
    <x v="2569"/>
    <s v="Color"/>
    <x v="3"/>
    <x v="0"/>
    <x v="0"/>
    <x v="7"/>
    <s v="John Gatins"/>
    <s v="Brian Robbins"/>
    <n v="61"/>
    <x v="770"/>
    <x v="192"/>
    <n v="0"/>
    <x v="30"/>
    <n v="70"/>
    <n v="91"/>
    <x v="3105"/>
    <x v="87"/>
  </r>
  <r>
    <x v="3127"/>
    <x v="2570"/>
    <s v="Color"/>
    <x v="7"/>
    <x v="0"/>
    <x v="0"/>
    <x v="6"/>
    <s v="Rufus Sewell"/>
    <s v="Timur Bekmambetov"/>
    <n v="3000"/>
    <x v="2777"/>
    <x v="246"/>
    <n v="98000"/>
    <x v="30"/>
    <n v="393"/>
    <n v="105"/>
    <x v="3106"/>
    <x v="191"/>
  </r>
  <r>
    <x v="3128"/>
    <x v="2571"/>
    <s v="Color"/>
    <x v="7"/>
    <x v="0"/>
    <x v="0"/>
    <x v="6"/>
    <s v="Alex Veadov"/>
    <s v="Mike McCoy"/>
    <n v="93"/>
    <x v="2778"/>
    <x v="151"/>
    <n v="15000"/>
    <x v="31"/>
    <n v="216"/>
    <n v="110"/>
    <x v="3107"/>
    <x v="38"/>
  </r>
  <r>
    <x v="3129"/>
    <x v="2572"/>
    <s v="Color"/>
    <x v="7"/>
    <x v="0"/>
    <x v="0"/>
    <x v="7"/>
    <s v="Cicely Tyson"/>
    <s v="Rob Cohen"/>
    <n v="907"/>
    <x v="2779"/>
    <x v="178"/>
    <n v="11000"/>
    <x v="52"/>
    <n v="211"/>
    <n v="101"/>
    <x v="3108"/>
    <x v="64"/>
  </r>
  <r>
    <x v="3130"/>
    <x v="2573"/>
    <s v="Color"/>
    <x v="3"/>
    <x v="0"/>
    <x v="0"/>
    <x v="6"/>
    <s v="Alyson Hannigan"/>
    <s v="Jon Hurwitz"/>
    <n v="3000"/>
    <x v="2780"/>
    <x v="100"/>
    <n v="39000"/>
    <x v="12"/>
    <n v="291"/>
    <n v="113"/>
    <x v="3109"/>
    <x v="124"/>
  </r>
  <r>
    <x v="3131"/>
    <x v="2574"/>
    <s v="Color"/>
    <x v="1"/>
    <x v="4"/>
    <x v="5"/>
    <x v="7"/>
    <s v="Isabelle Huppert"/>
    <s v="Michael Haneke"/>
    <n v="678"/>
    <x v="2781"/>
    <x v="0"/>
    <n v="33000"/>
    <x v="20"/>
    <n v="447"/>
    <n v="127"/>
    <x v="3110"/>
    <x v="338"/>
  </r>
  <r>
    <x v="3132"/>
    <x v="2575"/>
    <s v="Color"/>
    <x v="1"/>
    <x v="0"/>
    <x v="0"/>
    <x v="6"/>
    <s v="Nate Parker"/>
    <s v="Nicholas Jarecki"/>
    <n v="664"/>
    <x v="1208"/>
    <x v="106"/>
    <n v="0"/>
    <x v="21"/>
    <n v="288"/>
    <n v="107"/>
    <x v="3111"/>
    <x v="38"/>
  </r>
  <r>
    <x v="3133"/>
    <x v="2576"/>
    <s v="Color"/>
    <x v="6"/>
    <x v="0"/>
    <x v="0"/>
    <x v="6"/>
    <s v="Clea DuVall"/>
    <s v="Ben Affleck"/>
    <n v="1000"/>
    <x v="1280"/>
    <x v="0"/>
    <n v="89000"/>
    <x v="3"/>
    <n v="656"/>
    <n v="130"/>
    <x v="3112"/>
    <x v="339"/>
  </r>
  <r>
    <x v="3134"/>
    <x v="2577"/>
    <s v="Color"/>
    <x v="1"/>
    <x v="0"/>
    <x v="0"/>
    <x v="7"/>
    <s v="Robert Picardo"/>
    <s v="John Putch"/>
    <n v="823"/>
    <x v="2782"/>
    <x v="295"/>
    <n v="0"/>
    <x v="25"/>
    <n v="23"/>
    <n v="111"/>
    <x v="3113"/>
    <x v="39"/>
  </r>
  <r>
    <x v="3135"/>
    <x v="2578"/>
    <s v="Color"/>
    <x v="3"/>
    <x v="0"/>
    <x v="0"/>
    <x v="6"/>
    <s v="Kirsten Dunst"/>
    <s v="Leslye Headland"/>
    <n v="4000"/>
    <x v="2783"/>
    <x v="104"/>
    <n v="0"/>
    <x v="46"/>
    <n v="156"/>
    <n v="87"/>
    <x v="3114"/>
    <x v="20"/>
  </r>
  <r>
    <x v="3136"/>
    <x v="2579"/>
    <s v="Color"/>
    <x v="7"/>
    <x v="0"/>
    <x v="0"/>
    <x v="7"/>
    <s v="Liam Neeson"/>
    <s v="Peter Berg"/>
    <n v="14000"/>
    <x v="2784"/>
    <x v="229"/>
    <n v="44000"/>
    <x v="30"/>
    <n v="377"/>
    <n v="131"/>
    <x v="3115"/>
    <x v="294"/>
  </r>
  <r>
    <x v="3137"/>
    <x v="2580"/>
    <s v="Color"/>
    <x v="1"/>
    <x v="0"/>
    <x v="0"/>
    <x v="7"/>
    <s v="QuvenzhanÃ© Wallis"/>
    <s v="Benh Zeitlin"/>
    <n v="2000"/>
    <x v="2377"/>
    <x v="128"/>
    <n v="31000"/>
    <x v="17"/>
    <n v="663"/>
    <n v="93"/>
    <x v="3116"/>
    <x v="86"/>
  </r>
  <r>
    <x v="3138"/>
    <x v="2581"/>
    <s v="Color"/>
    <x v="6"/>
    <x v="0"/>
    <x v="0"/>
    <x v="5"/>
    <s v="Ted Danson"/>
    <s v="Ken Kwapis"/>
    <n v="875"/>
    <x v="2785"/>
    <x v="53"/>
    <n v="0"/>
    <x v="31"/>
    <n v="125"/>
    <n v="107"/>
    <x v="3117"/>
    <x v="87"/>
  </r>
  <r>
    <x v="3139"/>
    <x v="2582"/>
    <s v="Color"/>
    <x v="3"/>
    <x v="0"/>
    <x v="0"/>
    <x v="7"/>
    <s v="Jason Marsden"/>
    <s v="Steve Taylor"/>
    <n v="1000"/>
    <x v="753"/>
    <x v="34"/>
    <n v="0"/>
    <x v="44"/>
    <n v="38"/>
    <n v="108"/>
    <x v="3118"/>
    <x v="36"/>
  </r>
  <r>
    <x v="3140"/>
    <x v="2583"/>
    <s v="Color"/>
    <x v="5"/>
    <x v="0"/>
    <x v="0"/>
    <x v="5"/>
    <s v="Kelly Macdonald"/>
    <s v="Mark Andrews"/>
    <n v="2000"/>
    <x v="2786"/>
    <x v="213"/>
    <n v="39000"/>
    <x v="23"/>
    <n v="488"/>
    <n v="93"/>
    <x v="3119"/>
    <x v="309"/>
  </r>
  <r>
    <x v="3141"/>
    <x v="2584"/>
    <s v="Color"/>
    <x v="7"/>
    <x v="0"/>
    <x v="0"/>
    <x v="6"/>
    <s v="Sylvester Stallone"/>
    <s v="Walter Hill"/>
    <n v="13000"/>
    <x v="2787"/>
    <x v="255"/>
    <n v="10000"/>
    <x v="32"/>
    <n v="279"/>
    <n v="92"/>
    <x v="3120"/>
    <x v="60"/>
  </r>
  <r>
    <x v="3142"/>
    <x v="2585"/>
    <s v="Color"/>
    <x v="10"/>
    <x v="0"/>
    <x v="0"/>
    <x v="0"/>
    <s v="Brendan Doogie Milewski"/>
    <s v="Tom Putnam"/>
    <n v="2"/>
    <x v="415"/>
    <x v="67"/>
    <n v="801"/>
    <x v="8"/>
    <n v="22"/>
    <n v="86"/>
    <x v="3121"/>
    <x v="126"/>
  </r>
  <r>
    <x v="3143"/>
    <x v="2586"/>
    <s v="Color"/>
    <x v="3"/>
    <x v="5"/>
    <x v="0"/>
    <x v="6"/>
    <s v="Will Ferrell"/>
    <s v="Matt Piedmont"/>
    <n v="8000"/>
    <x v="2788"/>
    <x v="2"/>
    <n v="9000"/>
    <x v="25"/>
    <n v="133"/>
    <n v="84"/>
    <x v="3122"/>
    <x v="1"/>
  </r>
  <r>
    <x v="3144"/>
    <x v="2587"/>
    <s v="Color"/>
    <x v="6"/>
    <x v="0"/>
    <x v="0"/>
    <x v="5"/>
    <s v="Gerard Butler"/>
    <s v="Michael Apted"/>
    <n v="18000"/>
    <x v="2789"/>
    <x v="180"/>
    <n v="13000"/>
    <x v="23"/>
    <n v="116"/>
    <n v="116"/>
    <x v="3123"/>
    <x v="33"/>
  </r>
  <r>
    <x v="3145"/>
    <x v="2588"/>
    <s v="Color"/>
    <x v="8"/>
    <x v="0"/>
    <x v="0"/>
    <x v="6"/>
    <s v="Jesse McCartney"/>
    <s v="Bradley Parker"/>
    <n v="1000"/>
    <x v="2790"/>
    <x v="144"/>
    <n v="24000"/>
    <x v="38"/>
    <n v="270"/>
    <n v="86"/>
    <x v="3124"/>
    <x v="73"/>
  </r>
  <r>
    <x v="3146"/>
    <x v="2589"/>
    <s v="Color"/>
    <x v="1"/>
    <x v="0"/>
    <x v="0"/>
    <x v="7"/>
    <s v="Michael Kelly"/>
    <s v="Josh Trank"/>
    <n v="963"/>
    <x v="381"/>
    <x v="278"/>
    <n v="32000"/>
    <x v="10"/>
    <n v="414"/>
    <n v="89"/>
    <x v="3125"/>
    <x v="38"/>
  </r>
  <r>
    <x v="3147"/>
    <x v="2590"/>
    <s v="Color"/>
    <x v="1"/>
    <x v="0"/>
    <x v="1"/>
    <x v="6"/>
    <s v="Tom Hanks"/>
    <s v="Tom Tykwer"/>
    <n v="15000"/>
    <x v="2791"/>
    <x v="223"/>
    <n v="124000"/>
    <x v="8"/>
    <n v="511"/>
    <n v="172"/>
    <x v="3126"/>
    <x v="131"/>
  </r>
  <r>
    <x v="3148"/>
    <x v="2591"/>
    <s v="Color"/>
    <x v="6"/>
    <x v="0"/>
    <x v="0"/>
    <x v="6"/>
    <s v="Dreama Walker"/>
    <s v="Craig Zobel"/>
    <n v="601"/>
    <x v="2792"/>
    <x v="59"/>
    <n v="0"/>
    <x v="34"/>
    <n v="286"/>
    <n v="90"/>
    <x v="3127"/>
    <x v="340"/>
  </r>
  <r>
    <x v="3149"/>
    <x v="2592"/>
    <s v="Color"/>
    <x v="7"/>
    <x v="0"/>
    <x v="0"/>
    <x v="6"/>
    <s v="J.K. Simmons"/>
    <s v="Baltasar KormÃ¡kur"/>
    <n v="24000"/>
    <x v="2793"/>
    <x v="379"/>
    <n v="0"/>
    <x v="31"/>
    <n v="270"/>
    <n v="109"/>
    <x v="3128"/>
    <x v="43"/>
  </r>
  <r>
    <x v="3150"/>
    <x v="2593"/>
    <s v="Color"/>
    <x v="3"/>
    <x v="0"/>
    <x v="0"/>
    <x v="7"/>
    <s v="Johnny Depp"/>
    <s v="Tim Burton"/>
    <n v="40000"/>
    <x v="2794"/>
    <x v="16"/>
    <n v="82000"/>
    <x v="24"/>
    <n v="526"/>
    <n v="113"/>
    <x v="3129"/>
    <x v="122"/>
  </r>
  <r>
    <x v="3151"/>
    <x v="2594"/>
    <s v="Color"/>
    <x v="0"/>
    <x v="0"/>
    <x v="0"/>
    <x v="6"/>
    <s v="Charlie Hunnam"/>
    <s v="Stefan Ruzowitzky"/>
    <n v="16000"/>
    <x v="2795"/>
    <x v="3"/>
    <n v="0"/>
    <x v="2"/>
    <n v="162"/>
    <n v="95"/>
    <x v="3130"/>
    <x v="38"/>
  </r>
  <r>
    <x v="3152"/>
    <x v="2595"/>
    <s v="Color"/>
    <x v="10"/>
    <x v="0"/>
    <x v="0"/>
    <x v="12"/>
    <s v="David Mamet"/>
    <s v="Molly Bernstein"/>
    <n v="342"/>
    <x v="2796"/>
    <x v="0"/>
    <n v="590"/>
    <x v="10"/>
    <n v="39"/>
    <n v="88"/>
    <x v="3131"/>
    <x v="47"/>
  </r>
  <r>
    <x v="3153"/>
    <x v="2596"/>
    <s v="Color"/>
    <x v="3"/>
    <x v="0"/>
    <x v="0"/>
    <x v="0"/>
    <s v="Justin Chon"/>
    <s v="Alex Craig Mann"/>
    <n v="552"/>
    <x v="1193"/>
    <x v="138"/>
    <n v="898"/>
    <x v="40"/>
    <n v="29"/>
    <n v="87"/>
    <x v="3132"/>
    <x v="47"/>
  </r>
  <r>
    <x v="3154"/>
    <x v="2597"/>
    <s v="Color"/>
    <x v="3"/>
    <x v="0"/>
    <x v="0"/>
    <x v="5"/>
    <s v="Zachary Gordon"/>
    <s v="David Bowers"/>
    <n v="975"/>
    <x v="2797"/>
    <x v="53"/>
    <n v="0"/>
    <x v="34"/>
    <n v="88"/>
    <n v="94"/>
    <x v="3133"/>
    <x v="82"/>
  </r>
  <r>
    <x v="3155"/>
    <x v="2598"/>
    <s v="Color"/>
    <x v="1"/>
    <x v="0"/>
    <x v="0"/>
    <x v="6"/>
    <s v="Leonardo DiCaprio"/>
    <s v="Quentin Tarantino"/>
    <n v="29000"/>
    <x v="2798"/>
    <x v="70"/>
    <n v="199000"/>
    <x v="15"/>
    <n v="765"/>
    <n v="165"/>
    <x v="3134"/>
    <x v="122"/>
  </r>
  <r>
    <x v="3156"/>
    <x v="2599"/>
    <s v="Color"/>
    <x v="7"/>
    <x v="0"/>
    <x v="3"/>
    <x v="6"/>
    <s v="Wood Harris"/>
    <s v="Pete Travis"/>
    <n v="409"/>
    <x v="2799"/>
    <x v="138"/>
    <n v="46000"/>
    <x v="10"/>
    <n v="432"/>
    <n v="95"/>
    <x v="3135"/>
    <x v="64"/>
  </r>
  <r>
    <x v="3157"/>
    <x v="2600"/>
    <s v="Color"/>
    <x v="3"/>
    <x v="0"/>
    <x v="9"/>
    <x v="0"/>
    <s v="Stephen McHattie"/>
    <s v="Boris Rodriguez"/>
    <n v="413"/>
    <x v="2736"/>
    <x v="55"/>
    <n v="932"/>
    <x v="32"/>
    <n v="56"/>
    <n v="83"/>
    <x v="3136"/>
    <x v="5"/>
  </r>
  <r>
    <x v="3158"/>
    <x v="2573"/>
    <s v="Color"/>
    <x v="0"/>
    <x v="0"/>
    <x v="0"/>
    <x v="6"/>
    <s v="Jake Gyllenhaal"/>
    <s v="David Ayer"/>
    <n v="15000"/>
    <x v="2800"/>
    <x v="324"/>
    <n v="38000"/>
    <x v="3"/>
    <n v="355"/>
    <n v="109"/>
    <x v="3137"/>
    <x v="41"/>
  </r>
  <r>
    <x v="3159"/>
    <x v="2601"/>
    <s v="Color"/>
    <x v="4"/>
    <x v="4"/>
    <x v="5"/>
    <x v="5"/>
    <s v="Mackenzie Foy"/>
    <s v="StÃ©phane Aubier"/>
    <n v="6000"/>
    <x v="2801"/>
    <x v="113"/>
    <n v="0"/>
    <x v="20"/>
    <n v="99"/>
    <n v="80"/>
    <x v="3138"/>
    <x v="284"/>
  </r>
  <r>
    <x v="3160"/>
    <x v="2602"/>
    <s v="Color"/>
    <x v="1"/>
    <x v="0"/>
    <x v="0"/>
    <x v="6"/>
    <s v="Noel Gugliemi"/>
    <s v="Youssef Delara"/>
    <n v="2000"/>
    <x v="2802"/>
    <x v="45"/>
    <n v="0"/>
    <x v="32"/>
    <n v="16"/>
    <n v="80"/>
    <x v="3139"/>
    <x v="341"/>
  </r>
  <r>
    <x v="3161"/>
    <x v="2603"/>
    <s v="Color"/>
    <x v="1"/>
    <x v="0"/>
    <x v="0"/>
    <x v="6"/>
    <s v="Denzel Washington"/>
    <s v="Robert Zemeckis"/>
    <n v="18000"/>
    <x v="1578"/>
    <x v="0"/>
    <n v="64000"/>
    <x v="17"/>
    <n v="449"/>
    <n v="138"/>
    <x v="3140"/>
    <x v="95"/>
  </r>
  <r>
    <x v="3162"/>
    <x v="2604"/>
    <s v="Color"/>
    <x v="3"/>
    <x v="0"/>
    <x v="0"/>
    <x v="6"/>
    <s v="James Wolk"/>
    <s v="Jamie Travis"/>
    <n v="938"/>
    <x v="1336"/>
    <x v="67"/>
    <n v="0"/>
    <x v="44"/>
    <n v="115"/>
    <n v="88"/>
    <x v="3141"/>
    <x v="251"/>
  </r>
  <r>
    <x v="3163"/>
    <x v="2605"/>
    <s v="Color"/>
    <x v="1"/>
    <x v="5"/>
    <x v="18"/>
    <x v="6"/>
    <s v="Santiago Cabrera"/>
    <s v="Dean Wright"/>
    <n v="639"/>
    <x v="2803"/>
    <x v="0"/>
    <n v="0"/>
    <x v="21"/>
    <n v="43"/>
    <n v="145"/>
    <x v="3142"/>
    <x v="342"/>
  </r>
  <r>
    <x v="3164"/>
    <x v="2606"/>
    <s v="Black and White"/>
    <x v="4"/>
    <x v="0"/>
    <x v="0"/>
    <x v="5"/>
    <s v="Martin Landau"/>
    <s v="Tim Burton"/>
    <n v="940"/>
    <x v="2804"/>
    <x v="16"/>
    <n v="25000"/>
    <x v="11"/>
    <n v="370"/>
    <n v="87"/>
    <x v="3143"/>
    <x v="85"/>
  </r>
  <r>
    <x v="3165"/>
    <x v="2607"/>
    <s v="Color"/>
    <x v="5"/>
    <x v="0"/>
    <x v="0"/>
    <x v="7"/>
    <s v="Thomas McDonell"/>
    <s v="Josh Schwartz"/>
    <n v="962"/>
    <x v="2805"/>
    <x v="346"/>
    <n v="0"/>
    <x v="39"/>
    <n v="77"/>
    <n v="86"/>
    <x v="3144"/>
    <x v="58"/>
  </r>
  <r>
    <x v="3166"/>
    <x v="2608"/>
    <s v="Color"/>
    <x v="7"/>
    <x v="0"/>
    <x v="0"/>
    <x v="7"/>
    <s v="Matthew Ziff"/>
    <s v="Johnny Remo"/>
    <n v="260000"/>
    <x v="2806"/>
    <x v="380"/>
    <n v="706"/>
    <x v="49"/>
    <n v="2"/>
    <n v="112"/>
    <x v="3145"/>
    <x v="73"/>
  </r>
  <r>
    <x v="3167"/>
    <x v="2609"/>
    <s v="Color"/>
    <x v="7"/>
    <x v="0"/>
    <x v="0"/>
    <x v="5"/>
    <s v="Salma Hayek"/>
    <s v="Frank Coraci"/>
    <n v="4000"/>
    <x v="2807"/>
    <x v="228"/>
    <n v="17000"/>
    <x v="31"/>
    <n v="154"/>
    <n v="105"/>
    <x v="3146"/>
    <x v="142"/>
  </r>
  <r>
    <x v="3168"/>
    <x v="2610"/>
    <s v="Color"/>
    <x v="7"/>
    <x v="0"/>
    <x v="0"/>
    <x v="6"/>
    <s v="Bradley Cooper"/>
    <s v="David Palmer"/>
    <n v="14000"/>
    <x v="2808"/>
    <x v="104"/>
    <n v="0"/>
    <x v="26"/>
    <n v="176"/>
    <n v="100"/>
    <x v="3147"/>
    <x v="6"/>
  </r>
  <r>
    <x v="3169"/>
    <x v="2611"/>
    <s v="Color"/>
    <x v="3"/>
    <x v="0"/>
    <x v="0"/>
    <x v="7"/>
    <s v="Meryl Streep"/>
    <s v="David Frankel"/>
    <n v="11000"/>
    <x v="2809"/>
    <x v="244"/>
    <n v="0"/>
    <x v="2"/>
    <n v="234"/>
    <n v="100"/>
    <x v="3148"/>
    <x v="88"/>
  </r>
  <r>
    <x v="3170"/>
    <x v="2612"/>
    <s v="Color"/>
    <x v="4"/>
    <x v="0"/>
    <x v="0"/>
    <x v="5"/>
    <s v="Steve Buscemi"/>
    <s v="Genndy Tartakovsky"/>
    <n v="12000"/>
    <x v="2810"/>
    <x v="381"/>
    <n v="28000"/>
    <x v="10"/>
    <n v="256"/>
    <n v="91"/>
    <x v="3149"/>
    <x v="169"/>
  </r>
  <r>
    <x v="3171"/>
    <x v="2613"/>
    <s v="Color"/>
    <x v="1"/>
    <x v="0"/>
    <x v="9"/>
    <x v="7"/>
    <s v="Jennifer Lawrence"/>
    <s v="Mark Tonderai"/>
    <n v="34000"/>
    <x v="2811"/>
    <x v="30"/>
    <n v="10000"/>
    <x v="49"/>
    <n v="224"/>
    <n v="101"/>
    <x v="3150"/>
    <x v="96"/>
  </r>
  <r>
    <x v="3172"/>
    <x v="2614"/>
    <s v="Color"/>
    <x v="5"/>
    <x v="0"/>
    <x v="0"/>
    <x v="5"/>
    <s v="Peter Dinklage"/>
    <s v="Steve Martino"/>
    <n v="22000"/>
    <x v="2812"/>
    <x v="208"/>
    <n v="14000"/>
    <x v="21"/>
    <n v="233"/>
    <n v="88"/>
    <x v="3151"/>
    <x v="202"/>
  </r>
  <r>
    <x v="3173"/>
    <x v="2615"/>
    <s v="Color"/>
    <x v="1"/>
    <x v="0"/>
    <x v="9"/>
    <x v="6"/>
    <s v="Saad Siddiqui"/>
    <s v="Ruba Nadda"/>
    <n v="223"/>
    <x v="2813"/>
    <x v="23"/>
    <n v="657"/>
    <x v="33"/>
    <n v="36"/>
    <n v="93"/>
    <x v="3152"/>
    <x v="16"/>
  </r>
  <r>
    <x v="3174"/>
    <x v="2616"/>
    <s v="Color"/>
    <x v="1"/>
    <x v="12"/>
    <x v="22"/>
    <x v="0"/>
    <s v="Shah Rukh Khan"/>
    <s v="Yash Chopra"/>
    <n v="8000"/>
    <x v="2814"/>
    <x v="319"/>
    <n v="12000"/>
    <x v="9"/>
    <n v="50"/>
    <n v="176"/>
    <x v="3153"/>
    <x v="343"/>
  </r>
  <r>
    <x v="3175"/>
    <x v="2617"/>
    <s v="Color"/>
    <x v="7"/>
    <x v="0"/>
    <x v="0"/>
    <x v="7"/>
    <s v="Tom Cruise"/>
    <s v="Christopher McQuarrie"/>
    <n v="10000"/>
    <x v="2815"/>
    <x v="128"/>
    <n v="38000"/>
    <x v="11"/>
    <n v="387"/>
    <n v="130"/>
    <x v="3154"/>
    <x v="121"/>
  </r>
  <r>
    <x v="3176"/>
    <x v="2618"/>
    <s v="Color"/>
    <x v="7"/>
    <x v="0"/>
    <x v="0"/>
    <x v="7"/>
    <s v="Daryl Sabara"/>
    <s v="Andrew Stanton"/>
    <n v="640"/>
    <x v="1326"/>
    <x v="301"/>
    <n v="24000"/>
    <x v="21"/>
    <n v="462"/>
    <n v="132"/>
    <x v="3155"/>
    <x v="344"/>
  </r>
  <r>
    <x v="3177"/>
    <x v="2574"/>
    <s v="Color"/>
    <x v="7"/>
    <x v="0"/>
    <x v="0"/>
    <x v="5"/>
    <s v="Josh Hutcherson"/>
    <s v="Brad Peyton"/>
    <n v="14000"/>
    <x v="2816"/>
    <x v="86"/>
    <n v="0"/>
    <x v="42"/>
    <n v="178"/>
    <n v="94"/>
    <x v="3156"/>
    <x v="246"/>
  </r>
  <r>
    <x v="3178"/>
    <x v="2619"/>
    <s v="Color"/>
    <x v="3"/>
    <x v="0"/>
    <x v="0"/>
    <x v="7"/>
    <s v="Dolly Parton"/>
    <s v="Todd Graff"/>
    <n v="1000"/>
    <x v="2447"/>
    <x v="359"/>
    <n v="0"/>
    <x v="32"/>
    <n v="98"/>
    <n v="118"/>
    <x v="3157"/>
    <x v="43"/>
  </r>
  <r>
    <x v="3179"/>
    <x v="2620"/>
    <s v="Color"/>
    <x v="10"/>
    <x v="0"/>
    <x v="0"/>
    <x v="5"/>
    <s v="Lexie Contursi"/>
    <s v="Dan Cutforth"/>
    <n v="28"/>
    <x v="2817"/>
    <x v="2"/>
    <n v="0"/>
    <x v="30"/>
    <n v="68"/>
    <n v="93"/>
    <x v="3158"/>
    <x v="38"/>
  </r>
  <r>
    <x v="3180"/>
    <x v="2619"/>
    <s v="Color"/>
    <x v="0"/>
    <x v="0"/>
    <x v="0"/>
    <x v="6"/>
    <s v="Brad Pitt"/>
    <s v="Andrew Dominik"/>
    <n v="11000"/>
    <x v="2818"/>
    <x v="349"/>
    <n v="20000"/>
    <x v="24"/>
    <n v="414"/>
    <n v="97"/>
    <x v="3159"/>
    <x v="24"/>
  </r>
  <r>
    <x v="3181"/>
    <x v="2621"/>
    <s v="Color"/>
    <x v="1"/>
    <x v="0"/>
    <x v="0"/>
    <x v="7"/>
    <s v="Hugh Jackman"/>
    <s v="Tom Hooper"/>
    <n v="20000"/>
    <x v="2819"/>
    <x v="0"/>
    <n v="144000"/>
    <x v="16"/>
    <n v="488"/>
    <n v="158"/>
    <x v="3160"/>
    <x v="301"/>
  </r>
  <r>
    <x v="3182"/>
    <x v="2622"/>
    <s v="Color"/>
    <x v="5"/>
    <x v="0"/>
    <x v="0"/>
    <x v="5"/>
    <s v="Suraj Sharma"/>
    <s v="Ang Lee"/>
    <n v="774"/>
    <x v="2820"/>
    <x v="0"/>
    <n v="122000"/>
    <x v="19"/>
    <n v="552"/>
    <n v="127"/>
    <x v="3161"/>
    <x v="187"/>
  </r>
  <r>
    <x v="3183"/>
    <x v="2623"/>
    <s v="Color"/>
    <x v="6"/>
    <x v="0"/>
    <x v="0"/>
    <x v="7"/>
    <s v="Joseph Gordon-Levitt"/>
    <s v="Steven Spielberg"/>
    <n v="23000"/>
    <x v="2821"/>
    <x v="40"/>
    <n v="71000"/>
    <x v="28"/>
    <n v="538"/>
    <n v="150"/>
    <x v="3162"/>
    <x v="127"/>
  </r>
  <r>
    <x v="3184"/>
    <x v="2624"/>
    <s v="Color"/>
    <x v="7"/>
    <x v="0"/>
    <x v="5"/>
    <x v="7"/>
    <s v="Joseph Gilgun"/>
    <s v="James Mather"/>
    <n v="788"/>
    <x v="2822"/>
    <x v="2"/>
    <n v="10000"/>
    <x v="26"/>
    <n v="289"/>
    <n v="95"/>
    <x v="3163"/>
    <x v="33"/>
  </r>
  <r>
    <x v="3185"/>
    <x v="2589"/>
    <s v="Color"/>
    <x v="7"/>
    <x v="0"/>
    <x v="0"/>
    <x v="6"/>
    <s v="Joseph Gordon-Levitt"/>
    <s v="Rian Johnson"/>
    <n v="23000"/>
    <x v="2823"/>
    <x v="0"/>
    <n v="75000"/>
    <x v="28"/>
    <n v="589"/>
    <n v="119"/>
    <x v="3164"/>
    <x v="88"/>
  </r>
  <r>
    <x v="3186"/>
    <x v="2625"/>
    <s v="Color"/>
    <x v="5"/>
    <x v="0"/>
    <x v="0"/>
    <x v="5"/>
    <s v="Jada Pinkett Smith"/>
    <s v="Eric Darnell"/>
    <n v="851"/>
    <x v="1499"/>
    <x v="216"/>
    <n v="17000"/>
    <x v="9"/>
    <n v="211"/>
    <n v="93"/>
    <x v="3165"/>
    <x v="312"/>
  </r>
  <r>
    <x v="3187"/>
    <x v="2626"/>
    <s v="Color"/>
    <x v="3"/>
    <x v="0"/>
    <x v="0"/>
    <x v="7"/>
    <s v="John Amos"/>
    <s v="Tyler Perry"/>
    <n v="982"/>
    <x v="1899"/>
    <x v="0"/>
    <n v="0"/>
    <x v="0"/>
    <n v="31"/>
    <n v="114"/>
    <x v="3166"/>
    <x v="33"/>
  </r>
  <r>
    <x v="3188"/>
    <x v="2627"/>
    <s v="Color"/>
    <x v="3"/>
    <x v="0"/>
    <x v="0"/>
    <x v="6"/>
    <s v="Channing Tatum"/>
    <s v="Steven Soderbergh"/>
    <n v="17000"/>
    <x v="2824"/>
    <x v="0"/>
    <n v="54000"/>
    <x v="26"/>
    <n v="324"/>
    <n v="110"/>
    <x v="3167"/>
    <x v="41"/>
  </r>
  <r>
    <x v="3189"/>
    <x v="2579"/>
    <s v="Color"/>
    <x v="7"/>
    <x v="0"/>
    <x v="0"/>
    <x v="7"/>
    <s v="Robert Clohessy"/>
    <s v="Asger Leth"/>
    <n v="107"/>
    <x v="1689"/>
    <x v="208"/>
    <n v="11000"/>
    <x v="21"/>
    <n v="258"/>
    <n v="102"/>
    <x v="3168"/>
    <x v="142"/>
  </r>
  <r>
    <x v="3190"/>
    <x v="2628"/>
    <s v="Color"/>
    <x v="8"/>
    <x v="0"/>
    <x v="5"/>
    <x v="0"/>
    <s v="America Olivo"/>
    <s v="Franck Khalfoun"/>
    <n v="470"/>
    <x v="230"/>
    <x v="142"/>
    <n v="0"/>
    <x v="26"/>
    <n v="279"/>
    <n v="89"/>
    <x v="3169"/>
    <x v="1"/>
  </r>
  <r>
    <x v="3191"/>
    <x v="2629"/>
    <s v="Color"/>
    <x v="7"/>
    <x v="0"/>
    <x v="0"/>
    <x v="7"/>
    <s v="Will Smith"/>
    <s v="Barry Sonnenfeld"/>
    <n v="10000"/>
    <x v="2825"/>
    <x v="128"/>
    <n v="40000"/>
    <x v="13"/>
    <n v="451"/>
    <n v="106"/>
    <x v="3170"/>
    <x v="293"/>
  </r>
  <r>
    <x v="3192"/>
    <x v="2630"/>
    <s v="Color"/>
    <x v="1"/>
    <x v="0"/>
    <x v="0"/>
    <x v="6"/>
    <s v="Omari Hardwick"/>
    <s v="Ava DuVernay"/>
    <n v="1000"/>
    <x v="2826"/>
    <x v="332"/>
    <n v="569"/>
    <x v="31"/>
    <n v="37"/>
    <n v="97"/>
    <x v="3171"/>
    <x v="27"/>
  </r>
  <r>
    <x v="3193"/>
    <x v="2631"/>
    <s v="Color"/>
    <x v="5"/>
    <x v="0"/>
    <x v="0"/>
    <x v="5"/>
    <s v="Julia Roberts"/>
    <s v="Tarsem Singh"/>
    <n v="8000"/>
    <x v="2827"/>
    <x v="256"/>
    <n v="18000"/>
    <x v="49"/>
    <n v="382"/>
    <n v="106"/>
    <x v="3172"/>
    <x v="169"/>
  </r>
  <r>
    <x v="3194"/>
    <x v="2632"/>
    <s v="Color"/>
    <x v="5"/>
    <x v="0"/>
    <x v="0"/>
    <x v="7"/>
    <s v="Bruce Willis"/>
    <s v="Wes Anderson"/>
    <n v="13000"/>
    <x v="2828"/>
    <x v="0"/>
    <n v="71000"/>
    <x v="4"/>
    <n v="487"/>
    <n v="94"/>
    <x v="3173"/>
    <x v="81"/>
  </r>
  <r>
    <x v="3195"/>
    <x v="2633"/>
    <s v="Color"/>
    <x v="1"/>
    <x v="0"/>
    <x v="0"/>
    <x v="7"/>
    <s v="Matthew McConaughey"/>
    <s v="Jeff Nichols"/>
    <n v="11000"/>
    <x v="2829"/>
    <x v="376"/>
    <n v="27000"/>
    <x v="28"/>
    <n v="368"/>
    <n v="130"/>
    <x v="3174"/>
    <x v="39"/>
  </r>
  <r>
    <x v="3196"/>
    <x v="2634"/>
    <s v="Color"/>
    <x v="5"/>
    <x v="0"/>
    <x v="5"/>
    <x v="6"/>
    <s v="Kristen Stewart"/>
    <s v="Walter Salles"/>
    <n v="17000"/>
    <x v="2830"/>
    <x v="157"/>
    <n v="27000"/>
    <x v="26"/>
    <n v="252"/>
    <n v="137"/>
    <x v="3175"/>
    <x v="43"/>
  </r>
  <r>
    <x v="3197"/>
    <x v="2635"/>
    <s v="Color"/>
    <x v="7"/>
    <x v="0"/>
    <x v="0"/>
    <x v="7"/>
    <s v="Fisher Stevens"/>
    <s v="Julie Anne Robinson"/>
    <n v="922"/>
    <x v="2243"/>
    <x v="176"/>
    <n v="19000"/>
    <x v="46"/>
    <n v="127"/>
    <n v="91"/>
    <x v="3176"/>
    <x v="87"/>
  </r>
  <r>
    <x v="3198"/>
    <x v="2636"/>
    <s v="Color"/>
    <x v="8"/>
    <x v="0"/>
    <x v="0"/>
    <x v="6"/>
    <s v="Matt Shively"/>
    <s v="Henry Joost"/>
    <n v="235"/>
    <x v="2831"/>
    <x v="3"/>
    <n v="26000"/>
    <x v="40"/>
    <n v="248"/>
    <n v="96"/>
    <x v="3177"/>
    <x v="18"/>
  </r>
  <r>
    <x v="3199"/>
    <x v="2637"/>
    <s v="Color"/>
    <x v="5"/>
    <x v="0"/>
    <x v="0"/>
    <x v="5"/>
    <s v="Anna Kendrick"/>
    <s v="Chris Butler"/>
    <n v="10000"/>
    <x v="2832"/>
    <x v="13"/>
    <n v="12000"/>
    <x v="11"/>
    <n v="328"/>
    <n v="92"/>
    <x v="3178"/>
    <x v="121"/>
  </r>
  <r>
    <x v="3200"/>
    <x v="2638"/>
    <s v="Color"/>
    <x v="3"/>
    <x v="0"/>
    <x v="0"/>
    <x v="5"/>
    <s v="Bailee Madison"/>
    <s v="Andy Fickman"/>
    <n v="3000"/>
    <x v="2833"/>
    <x v="149"/>
    <n v="0"/>
    <x v="26"/>
    <n v="139"/>
    <n v="105"/>
    <x v="3179"/>
    <x v="43"/>
  </r>
  <r>
    <x v="3201"/>
    <x v="2639"/>
    <s v="Color"/>
    <x v="3"/>
    <x v="0"/>
    <x v="0"/>
    <x v="7"/>
    <s v="Anna Kendrick"/>
    <s v="Jason Moore"/>
    <n v="10000"/>
    <x v="2834"/>
    <x v="126"/>
    <n v="36000"/>
    <x v="23"/>
    <n v="223"/>
    <n v="112"/>
    <x v="3180"/>
    <x v="29"/>
  </r>
  <r>
    <x v="3202"/>
    <x v="2640"/>
    <s v="Color"/>
    <x v="3"/>
    <x v="0"/>
    <x v="0"/>
    <x v="7"/>
    <s v="Gerard Butler"/>
    <s v="Gabriele Muccino"/>
    <n v="18000"/>
    <x v="2835"/>
    <x v="305"/>
    <n v="0"/>
    <x v="32"/>
    <n v="135"/>
    <n v="105"/>
    <x v="3181"/>
    <x v="64"/>
  </r>
  <r>
    <x v="3203"/>
    <x v="2641"/>
    <s v="Color"/>
    <x v="7"/>
    <x v="0"/>
    <x v="0"/>
    <x v="7"/>
    <s v="Joseph Gordon-Levitt"/>
    <s v="David Koepp"/>
    <n v="23000"/>
    <x v="2836"/>
    <x v="239"/>
    <n v="20000"/>
    <x v="31"/>
    <n v="248"/>
    <n v="91"/>
    <x v="3182"/>
    <x v="64"/>
  </r>
  <r>
    <x v="3204"/>
    <x v="2642"/>
    <s v="Color"/>
    <x v="3"/>
    <x v="0"/>
    <x v="0"/>
    <x v="6"/>
    <s v="Dax Flame"/>
    <s v="Nima Nourizadeh"/>
    <n v="971"/>
    <x v="2837"/>
    <x v="382"/>
    <n v="29000"/>
    <x v="12"/>
    <n v="229"/>
    <n v="93"/>
    <x v="3183"/>
    <x v="38"/>
  </r>
  <r>
    <x v="3205"/>
    <x v="2643"/>
    <s v="Color"/>
    <x v="5"/>
    <x v="0"/>
    <x v="0"/>
    <x v="6"/>
    <s v="Michael Fassbender"/>
    <s v="Ridley Scott"/>
    <n v="13000"/>
    <x v="2838"/>
    <x v="0"/>
    <n v="97000"/>
    <x v="11"/>
    <n v="775"/>
    <n v="124"/>
    <x v="3184"/>
    <x v="244"/>
  </r>
  <r>
    <x v="3206"/>
    <x v="2605"/>
    <s v="Color"/>
    <x v="1"/>
    <x v="0"/>
    <x v="0"/>
    <x v="6"/>
    <s v="Matt Damon"/>
    <s v="Gus Van Sant"/>
    <n v="13000"/>
    <x v="2839"/>
    <x v="127"/>
    <n v="10000"/>
    <x v="21"/>
    <n v="242"/>
    <n v="106"/>
    <x v="3185"/>
    <x v="24"/>
  </r>
  <r>
    <x v="3207"/>
    <x v="2644"/>
    <s v="Color"/>
    <x v="3"/>
    <x v="0"/>
    <x v="3"/>
    <x v="7"/>
    <s v="Luke Newberry"/>
    <s v="Dustin Hoffman"/>
    <n v="358"/>
    <x v="2840"/>
    <x v="0"/>
    <n v="13000"/>
    <x v="13"/>
    <n v="175"/>
    <n v="98"/>
    <x v="3186"/>
    <x v="31"/>
  </r>
  <r>
    <x v="3208"/>
    <x v="2608"/>
    <s v="Color"/>
    <x v="7"/>
    <x v="0"/>
    <x v="0"/>
    <x v="7"/>
    <s v="David Oyelowo"/>
    <s v="Anthony Hemingway"/>
    <n v="1000"/>
    <x v="2841"/>
    <x v="163"/>
    <n v="0"/>
    <x v="30"/>
    <n v="144"/>
    <n v="125"/>
    <x v="3187"/>
    <x v="90"/>
  </r>
  <r>
    <x v="3209"/>
    <x v="2581"/>
    <s v="Color"/>
    <x v="7"/>
    <x v="0"/>
    <x v="1"/>
    <x v="6"/>
    <s v="Milla Jovovich"/>
    <s v="Paul W.S. Anderson"/>
    <n v="14000"/>
    <x v="2842"/>
    <x v="103"/>
    <n v="32000"/>
    <x v="39"/>
    <n v="239"/>
    <n v="96"/>
    <x v="3188"/>
    <x v="127"/>
  </r>
  <r>
    <x v="3210"/>
    <x v="2645"/>
    <s v="Color"/>
    <x v="5"/>
    <x v="0"/>
    <x v="0"/>
    <x v="5"/>
    <s v="Hugh Jackman"/>
    <s v="Peter Ramsey"/>
    <n v="20000"/>
    <x v="2843"/>
    <x v="114"/>
    <n v="25000"/>
    <x v="17"/>
    <n v="256"/>
    <n v="97"/>
    <x v="3189"/>
    <x v="312"/>
  </r>
  <r>
    <x v="3211"/>
    <x v="2646"/>
    <s v="Color"/>
    <x v="3"/>
    <x v="0"/>
    <x v="0"/>
    <x v="7"/>
    <s v="Frank Langella"/>
    <s v="Jake Schreier"/>
    <n v="902"/>
    <x v="2844"/>
    <x v="34"/>
    <n v="13000"/>
    <x v="10"/>
    <n v="252"/>
    <n v="89"/>
    <x v="3190"/>
    <x v="79"/>
  </r>
  <r>
    <x v="3212"/>
    <x v="2647"/>
    <s v="Color"/>
    <x v="3"/>
    <x v="0"/>
    <x v="0"/>
    <x v="7"/>
    <s v="James Martin Kelly"/>
    <s v="Adam Shankman"/>
    <n v="394"/>
    <x v="2845"/>
    <x v="279"/>
    <n v="33000"/>
    <x v="30"/>
    <n v="360"/>
    <n v="136"/>
    <x v="3191"/>
    <x v="163"/>
  </r>
  <r>
    <x v="3213"/>
    <x v="2579"/>
    <s v="Color"/>
    <x v="7"/>
    <x v="0"/>
    <x v="0"/>
    <x v="6"/>
    <s v="Jason Statham"/>
    <s v="Boaz Yakin"/>
    <n v="26000"/>
    <x v="2846"/>
    <x v="198"/>
    <n v="12000"/>
    <x v="31"/>
    <n v="258"/>
    <n v="94"/>
    <x v="3192"/>
    <x v="88"/>
  </r>
  <r>
    <x v="3214"/>
    <x v="2648"/>
    <s v="Color"/>
    <x v="7"/>
    <x v="0"/>
    <x v="0"/>
    <x v="6"/>
    <s v="Denzel Washington"/>
    <s v="Daniel Espinosa"/>
    <n v="18000"/>
    <x v="2847"/>
    <x v="85"/>
    <n v="19000"/>
    <x v="13"/>
    <n v="298"/>
    <n v="115"/>
    <x v="3193"/>
    <x v="169"/>
  </r>
  <r>
    <x v="3215"/>
    <x v="2649"/>
    <s v="Color"/>
    <x v="3"/>
    <x v="0"/>
    <x v="0"/>
    <x v="6"/>
    <s v="Mary Lynn Rajskub"/>
    <s v="Colin Trevorrow"/>
    <n v="934"/>
    <x v="2848"/>
    <x v="39"/>
    <n v="31000"/>
    <x v="11"/>
    <n v="271"/>
    <n v="86"/>
    <x v="3194"/>
    <x v="236"/>
  </r>
  <r>
    <x v="3216"/>
    <x v="2650"/>
    <s v="Black and White"/>
    <x v="0"/>
    <x v="0"/>
    <x v="0"/>
    <x v="6"/>
    <s v="DemiÃ¡n Bichir"/>
    <s v="Oliver Stone"/>
    <n v="749"/>
    <x v="2849"/>
    <x v="0"/>
    <n v="28000"/>
    <x v="31"/>
    <n v="339"/>
    <n v="141"/>
    <x v="3195"/>
    <x v="136"/>
  </r>
  <r>
    <x v="3217"/>
    <x v="2572"/>
    <s v="Black and White"/>
    <x v="5"/>
    <x v="0"/>
    <x v="0"/>
    <x v="6"/>
    <s v="Steve Carell"/>
    <s v="Lorene Scafaria"/>
    <n v="7000"/>
    <x v="2850"/>
    <x v="131"/>
    <n v="25000"/>
    <x v="12"/>
    <n v="265"/>
    <n v="101"/>
    <x v="3196"/>
    <x v="39"/>
  </r>
  <r>
    <x v="3218"/>
    <x v="2651"/>
    <s v="Color"/>
    <x v="3"/>
    <x v="0"/>
    <x v="3"/>
    <x v="6"/>
    <s v="Abbie Cornish"/>
    <s v="Martin McDonagh"/>
    <n v="2000"/>
    <x v="2851"/>
    <x v="353"/>
    <n v="52000"/>
    <x v="23"/>
    <n v="401"/>
    <n v="110"/>
    <x v="3197"/>
    <x v="24"/>
  </r>
  <r>
    <x v="3219"/>
    <x v="2652"/>
    <s v="Color"/>
    <x v="5"/>
    <x v="0"/>
    <x v="5"/>
    <x v="6"/>
    <s v="Radha Mitchell"/>
    <s v="Michael J. Bassett"/>
    <n v="991"/>
    <x v="2852"/>
    <x v="259"/>
    <n v="25000"/>
    <x v="38"/>
    <n v="173"/>
    <n v="95"/>
    <x v="3198"/>
    <x v="33"/>
  </r>
  <r>
    <x v="3220"/>
    <x v="2568"/>
    <s v="Color"/>
    <x v="3"/>
    <x v="0"/>
    <x v="0"/>
    <x v="6"/>
    <s v="Jennifer Lawrence"/>
    <s v="David O. Russell"/>
    <n v="34000"/>
    <x v="2853"/>
    <x v="182"/>
    <n v="117000"/>
    <x v="4"/>
    <n v="539"/>
    <n v="122"/>
    <x v="3199"/>
    <x v="78"/>
  </r>
  <r>
    <x v="3221"/>
    <x v="2653"/>
    <s v="Color"/>
    <x v="8"/>
    <x v="0"/>
    <x v="0"/>
    <x v="6"/>
    <s v="Danielle Kotch"/>
    <s v="Scott Derrickson"/>
    <n v="1000"/>
    <x v="2854"/>
    <x v="329"/>
    <n v="58000"/>
    <x v="13"/>
    <n v="411"/>
    <n v="110"/>
    <x v="3200"/>
    <x v="20"/>
  </r>
  <r>
    <x v="3222"/>
    <x v="2654"/>
    <s v="Color"/>
    <x v="7"/>
    <x v="0"/>
    <x v="3"/>
    <x v="7"/>
    <s v="Albert Finney"/>
    <s v="Sam Mendes"/>
    <n v="883"/>
    <x v="1086"/>
    <x v="0"/>
    <n v="80000"/>
    <x v="4"/>
    <n v="750"/>
    <n v="143"/>
    <x v="3201"/>
    <x v="182"/>
  </r>
  <r>
    <x v="3223"/>
    <x v="2655"/>
    <s v="Color"/>
    <x v="7"/>
    <x v="0"/>
    <x v="0"/>
    <x v="7"/>
    <s v="Chris Hemsworth"/>
    <s v="Rupert Sanders"/>
    <n v="26000"/>
    <x v="2855"/>
    <x v="200"/>
    <n v="53000"/>
    <x v="26"/>
    <n v="416"/>
    <n v="132"/>
    <x v="3202"/>
    <x v="206"/>
  </r>
  <r>
    <x v="3224"/>
    <x v="2654"/>
    <s v="Color"/>
    <x v="1"/>
    <x v="0"/>
    <x v="0"/>
    <x v="7"/>
    <s v="Omari Hardwick"/>
    <s v="Salim Akil"/>
    <n v="1000"/>
    <x v="2856"/>
    <x v="93"/>
    <n v="0"/>
    <x v="32"/>
    <n v="82"/>
    <n v="116"/>
    <x v="3203"/>
    <x v="29"/>
  </r>
  <r>
    <x v="3225"/>
    <x v="2656"/>
    <s v="Color"/>
    <x v="0"/>
    <x v="0"/>
    <x v="0"/>
    <x v="6"/>
    <s v="James Franco"/>
    <s v="Harmony Korine"/>
    <n v="11000"/>
    <x v="2857"/>
    <x v="383"/>
    <n v="25000"/>
    <x v="46"/>
    <n v="444"/>
    <n v="94"/>
    <x v="3204"/>
    <x v="18"/>
  </r>
  <r>
    <x v="3226"/>
    <x v="2657"/>
    <s v="Color"/>
    <x v="1"/>
    <x v="0"/>
    <x v="0"/>
    <x v="7"/>
    <s v="Ryan Guzman"/>
    <s v="Scott Speer"/>
    <n v="3000"/>
    <x v="2858"/>
    <x v="216"/>
    <n v="19000"/>
    <x v="31"/>
    <n v="121"/>
    <n v="99"/>
    <x v="3205"/>
    <x v="135"/>
  </r>
  <r>
    <x v="3227"/>
    <x v="2658"/>
    <s v="Color"/>
    <x v="7"/>
    <x v="0"/>
    <x v="0"/>
    <x v="6"/>
    <s v="Nicolas Cage"/>
    <s v="Simon West"/>
    <n v="12000"/>
    <x v="2859"/>
    <x v="24"/>
    <n v="0"/>
    <x v="25"/>
    <n v="98"/>
    <n v="96"/>
    <x v="3206"/>
    <x v="64"/>
  </r>
  <r>
    <x v="3228"/>
    <x v="2659"/>
    <s v="Color"/>
    <x v="7"/>
    <x v="0"/>
    <x v="5"/>
    <x v="7"/>
    <s v="Liam Neeson"/>
    <s v="Olivier Megaton"/>
    <n v="14000"/>
    <x v="2860"/>
    <x v="320"/>
    <n v="63000"/>
    <x v="2"/>
    <n v="358"/>
    <n v="98"/>
    <x v="3207"/>
    <x v="136"/>
  </r>
  <r>
    <x v="3229"/>
    <x v="2660"/>
    <s v="Color"/>
    <x v="3"/>
    <x v="0"/>
    <x v="0"/>
    <x v="6"/>
    <s v="Mila Kunis"/>
    <s v="Seth MacFarlane"/>
    <n v="15000"/>
    <x v="2861"/>
    <x v="209"/>
    <n v="74000"/>
    <x v="11"/>
    <n v="457"/>
    <n v="112"/>
    <x v="3208"/>
    <x v="124"/>
  </r>
  <r>
    <x v="3230"/>
    <x v="2661"/>
    <s v="Color"/>
    <x v="3"/>
    <x v="0"/>
    <x v="0"/>
    <x v="6"/>
    <s v="Adam Sandler"/>
    <s v="Sean Anders"/>
    <n v="11000"/>
    <x v="2862"/>
    <x v="299"/>
    <n v="12000"/>
    <x v="49"/>
    <n v="157"/>
    <n v="116"/>
    <x v="3209"/>
    <x v="123"/>
  </r>
  <r>
    <x v="3231"/>
    <x v="2662"/>
    <s v="Color"/>
    <x v="6"/>
    <x v="36"/>
    <x v="3"/>
    <x v="0"/>
    <s v="Anwar Congo"/>
    <s v="Joshua Oppenheimer"/>
    <n v="3"/>
    <x v="2863"/>
    <x v="196"/>
    <n v="20000"/>
    <x v="6"/>
    <n v="248"/>
    <n v="96"/>
    <x v="3210"/>
    <x v="73"/>
  </r>
  <r>
    <x v="3232"/>
    <x v="2663"/>
    <s v="Color"/>
    <x v="7"/>
    <x v="0"/>
    <x v="0"/>
    <x v="7"/>
    <s v="Emma Stone"/>
    <s v="Marc Webb"/>
    <n v="15000"/>
    <x v="2864"/>
    <x v="357"/>
    <n v="56000"/>
    <x v="11"/>
    <n v="599"/>
    <n v="153"/>
    <x v="3211"/>
    <x v="345"/>
  </r>
  <r>
    <x v="3233"/>
    <x v="2664"/>
    <s v="Color"/>
    <x v="8"/>
    <x v="0"/>
    <x v="0"/>
    <x v="7"/>
    <s v="Julianna Guill"/>
    <s v="Todd Lincoln"/>
    <n v="465"/>
    <x v="2865"/>
    <x v="234"/>
    <n v="0"/>
    <x v="63"/>
    <n v="145"/>
    <n v="83"/>
    <x v="3212"/>
    <x v="29"/>
  </r>
  <r>
    <x v="3234"/>
    <x v="2665"/>
    <s v="Color"/>
    <x v="7"/>
    <x v="0"/>
    <x v="0"/>
    <x v="7"/>
    <s v="Chris Hemsworth"/>
    <s v="Joss Whedon"/>
    <n v="26000"/>
    <x v="2866"/>
    <x v="0"/>
    <n v="123000"/>
    <x v="7"/>
    <n v="703"/>
    <n v="173"/>
    <x v="3213"/>
    <x v="346"/>
  </r>
  <r>
    <x v="3235"/>
    <x v="2645"/>
    <s v="Color"/>
    <x v="7"/>
    <x v="0"/>
    <x v="0"/>
    <x v="7"/>
    <s v="Jeremy Renner"/>
    <s v="Tony Gilroy"/>
    <n v="10000"/>
    <x v="2867"/>
    <x v="347"/>
    <n v="31000"/>
    <x v="12"/>
    <n v="436"/>
    <n v="135"/>
    <x v="3214"/>
    <x v="170"/>
  </r>
  <r>
    <x v="3236"/>
    <x v="2587"/>
    <s v="Color"/>
    <x v="3"/>
    <x v="0"/>
    <x v="0"/>
    <x v="6"/>
    <s v="Jack McBrayer"/>
    <s v="Ramaa Mosley"/>
    <n v="975"/>
    <x v="2868"/>
    <x v="46"/>
    <n v="0"/>
    <x v="34"/>
    <n v="62"/>
    <n v="101"/>
    <x v="3215"/>
    <x v="42"/>
  </r>
  <r>
    <x v="3237"/>
    <x v="2666"/>
    <s v="Color"/>
    <x v="12"/>
    <x v="0"/>
    <x v="0"/>
    <x v="6"/>
    <s v="Chris Hemsworth"/>
    <s v="Drew Goddard"/>
    <n v="26000"/>
    <x v="2869"/>
    <x v="384"/>
    <n v="66000"/>
    <x v="11"/>
    <n v="634"/>
    <n v="95"/>
    <x v="3216"/>
    <x v="88"/>
  </r>
  <r>
    <x v="3238"/>
    <x v="2667"/>
    <s v="Color"/>
    <x v="3"/>
    <x v="0"/>
    <x v="0"/>
    <x v="6"/>
    <s v="Will Ferrell"/>
    <s v="Jay Roach"/>
    <n v="8000"/>
    <x v="730"/>
    <x v="49"/>
    <n v="18000"/>
    <x v="24"/>
    <n v="255"/>
    <n v="85"/>
    <x v="3217"/>
    <x v="202"/>
  </r>
  <r>
    <x v="3239"/>
    <x v="2668"/>
    <s v="Color"/>
    <x v="7"/>
    <x v="0"/>
    <x v="0"/>
    <x v="7"/>
    <s v="Henry Cavill"/>
    <s v="Mabrouk El Mechri"/>
    <n v="15000"/>
    <x v="2870"/>
    <x v="73"/>
    <n v="0"/>
    <x v="43"/>
    <n v="119"/>
    <n v="93"/>
    <x v="3218"/>
    <x v="33"/>
  </r>
  <r>
    <x v="3240"/>
    <x v="2575"/>
    <s v="Color"/>
    <x v="7"/>
    <x v="0"/>
    <x v="0"/>
    <x v="6"/>
    <s v="Daniel Sharman"/>
    <s v="Marcus Dunstan"/>
    <n v="1000"/>
    <x v="2871"/>
    <x v="147"/>
    <n v="14000"/>
    <x v="26"/>
    <n v="147"/>
    <n v="82"/>
    <x v="3219"/>
    <x v="39"/>
  </r>
  <r>
    <x v="3241"/>
    <x v="2669"/>
    <s v="Color"/>
    <x v="7"/>
    <x v="0"/>
    <x v="0"/>
    <x v="7"/>
    <s v="Tom Hardy"/>
    <s v="Christopher Nolan"/>
    <n v="27000"/>
    <x v="2872"/>
    <x v="251"/>
    <n v="164000"/>
    <x v="15"/>
    <n v="813"/>
    <n v="164"/>
    <x v="3220"/>
    <x v="316"/>
  </r>
  <r>
    <x v="3242"/>
    <x v="2670"/>
    <s v="Color"/>
    <x v="8"/>
    <x v="0"/>
    <x v="0"/>
    <x v="6"/>
    <s v="Fernanda Andrade"/>
    <s v="William Brent Bell"/>
    <n v="403"/>
    <x v="2329"/>
    <x v="73"/>
    <n v="12000"/>
    <x v="47"/>
    <n v="225"/>
    <n v="83"/>
    <x v="3221"/>
    <x v="73"/>
  </r>
  <r>
    <x v="3243"/>
    <x v="2567"/>
    <s v="Color"/>
    <x v="3"/>
    <x v="0"/>
    <x v="0"/>
    <x v="6"/>
    <s v="Sayed Badreya"/>
    <s v="Larry Charles"/>
    <n v="600"/>
    <x v="2873"/>
    <x v="129"/>
    <n v="59000"/>
    <x v="34"/>
    <n v="313"/>
    <n v="99"/>
    <x v="3222"/>
    <x v="127"/>
  </r>
  <r>
    <x v="3244"/>
    <x v="2671"/>
    <s v="Color"/>
    <x v="7"/>
    <x v="0"/>
    <x v="0"/>
    <x v="6"/>
    <s v="Jason Statham"/>
    <s v="Simon West"/>
    <n v="26000"/>
    <x v="2874"/>
    <x v="24"/>
    <n v="108000"/>
    <x v="12"/>
    <n v="383"/>
    <n v="103"/>
    <x v="3223"/>
    <x v="168"/>
  </r>
  <r>
    <x v="3245"/>
    <x v="2667"/>
    <s v="Color"/>
    <x v="3"/>
    <x v="0"/>
    <x v="0"/>
    <x v="6"/>
    <s v="Alison Brie"/>
    <s v="Nicholas Stoller"/>
    <n v="2000"/>
    <x v="2875"/>
    <x v="120"/>
    <n v="11000"/>
    <x v="24"/>
    <n v="232"/>
    <n v="131"/>
    <x v="3224"/>
    <x v="88"/>
  </r>
  <r>
    <x v="3246"/>
    <x v="2672"/>
    <s v="Black and White"/>
    <x v="3"/>
    <x v="0"/>
    <x v="0"/>
    <x v="0"/>
    <s v="Kate Maberly"/>
    <s v="Paul Bunnell"/>
    <n v="416"/>
    <x v="1903"/>
    <x v="55"/>
    <n v="655"/>
    <x v="32"/>
    <n v="94"/>
    <n v="106"/>
    <x v="3225"/>
    <x v="6"/>
  </r>
  <r>
    <x v="3247"/>
    <x v="2661"/>
    <s v="Color"/>
    <x v="3"/>
    <x v="0"/>
    <x v="0"/>
    <x v="7"/>
    <s v="Miriam Margolyes"/>
    <s v="Anne Fletcher"/>
    <n v="405"/>
    <x v="2876"/>
    <x v="222"/>
    <n v="0"/>
    <x v="42"/>
    <n v="147"/>
    <n v="95"/>
    <x v="3226"/>
    <x v="87"/>
  </r>
  <r>
    <x v="3248"/>
    <x v="2673"/>
    <s v="Color"/>
    <x v="5"/>
    <x v="0"/>
    <x v="0"/>
    <x v="7"/>
    <s v="Aidan Turner"/>
    <s v="Peter Jackson"/>
    <n v="5000"/>
    <x v="2877"/>
    <x v="0"/>
    <n v="166000"/>
    <x v="20"/>
    <n v="645"/>
    <n v="182"/>
    <x v="3227"/>
    <x v="282"/>
  </r>
  <r>
    <x v="3249"/>
    <x v="2674"/>
    <s v="Color"/>
    <x v="5"/>
    <x v="0"/>
    <x v="0"/>
    <x v="7"/>
    <s v="Jennifer Lawrence"/>
    <s v="Gary Ross"/>
    <n v="34000"/>
    <x v="2878"/>
    <x v="197"/>
    <n v="140000"/>
    <x v="17"/>
    <n v="673"/>
    <n v="142"/>
    <x v="3228"/>
    <x v="238"/>
  </r>
  <r>
    <x v="3250"/>
    <x v="2675"/>
    <s v="Color"/>
    <x v="1"/>
    <x v="10"/>
    <x v="15"/>
    <x v="6"/>
    <s v="Thomas Bo Larsen"/>
    <s v="Thomas Vinterberg"/>
    <n v="74"/>
    <x v="2879"/>
    <x v="225"/>
    <n v="60000"/>
    <x v="1"/>
    <n v="349"/>
    <n v="115"/>
    <x v="3229"/>
    <x v="32"/>
  </r>
  <r>
    <x v="3251"/>
    <x v="2676"/>
    <s v="Color"/>
    <x v="6"/>
    <x v="0"/>
    <x v="0"/>
    <x v="6"/>
    <s v="Chris Evans"/>
    <s v="Ariel Vromen"/>
    <n v="11000"/>
    <x v="2880"/>
    <x v="17"/>
    <n v="20000"/>
    <x v="9"/>
    <n v="221"/>
    <n v="106"/>
    <x v="3230"/>
    <x v="39"/>
  </r>
  <r>
    <x v="3252"/>
    <x v="2677"/>
    <s v="Color"/>
    <x v="1"/>
    <x v="0"/>
    <x v="19"/>
    <x v="7"/>
    <s v="Naomi Watts"/>
    <s v="J.A. Bayona"/>
    <n v="6000"/>
    <x v="2881"/>
    <x v="323"/>
    <n v="54000"/>
    <x v="16"/>
    <n v="371"/>
    <n v="114"/>
    <x v="3231"/>
    <x v="136"/>
  </r>
  <r>
    <x v="3253"/>
    <x v="2678"/>
    <s v="Color"/>
    <x v="1"/>
    <x v="0"/>
    <x v="0"/>
    <x v="6"/>
    <s v="Sid Haig"/>
    <s v="Rob Zombie"/>
    <n v="1000"/>
    <x v="2882"/>
    <x v="0"/>
    <n v="15000"/>
    <x v="52"/>
    <n v="234"/>
    <n v="101"/>
    <x v="3232"/>
    <x v="79"/>
  </r>
  <r>
    <x v="3254"/>
    <x v="2679"/>
    <s v="Color"/>
    <x v="1"/>
    <x v="0"/>
    <x v="0"/>
    <x v="7"/>
    <s v="Blythe Danner"/>
    <s v="Scott Hicks"/>
    <n v="713"/>
    <x v="187"/>
    <x v="117"/>
    <n v="29000"/>
    <x v="31"/>
    <n v="170"/>
    <n v="101"/>
    <x v="3233"/>
    <x v="43"/>
  </r>
  <r>
    <x v="3255"/>
    <x v="2638"/>
    <s v="Color"/>
    <x v="7"/>
    <x v="0"/>
    <x v="0"/>
    <x v="6"/>
    <s v="Rick Yune"/>
    <s v="RZA"/>
    <n v="746"/>
    <x v="2883"/>
    <x v="385"/>
    <n v="29000"/>
    <x v="39"/>
    <n v="208"/>
    <n v="107"/>
    <x v="3234"/>
    <x v="24"/>
  </r>
  <r>
    <x v="3256"/>
    <x v="2680"/>
    <s v="Color"/>
    <x v="1"/>
    <x v="0"/>
    <x v="0"/>
    <x v="6"/>
    <s v="Mike Howard"/>
    <s v="Paul Thomas Anderson"/>
    <n v="378"/>
    <x v="2884"/>
    <x v="0"/>
    <n v="27000"/>
    <x v="10"/>
    <n v="546"/>
    <n v="144"/>
    <x v="3235"/>
    <x v="114"/>
  </r>
  <r>
    <x v="3257"/>
    <x v="2614"/>
    <s v="Color"/>
    <x v="3"/>
    <x v="0"/>
    <x v="0"/>
    <x v="5"/>
    <s v="Jennifer Garner"/>
    <s v="Peter Hedges"/>
    <n v="3000"/>
    <x v="2885"/>
    <x v="8"/>
    <n v="11000"/>
    <x v="21"/>
    <n v="169"/>
    <n v="105"/>
    <x v="3236"/>
    <x v="43"/>
  </r>
  <r>
    <x v="3258"/>
    <x v="2675"/>
    <s v="Color"/>
    <x v="5"/>
    <x v="0"/>
    <x v="0"/>
    <x v="4"/>
    <s v="Chazz Palminteri"/>
    <s v="Matthew Diamond"/>
    <n v="979"/>
    <x v="2578"/>
    <x v="125"/>
    <n v="831"/>
    <x v="12"/>
    <n v="28"/>
    <n v="88"/>
    <x v="3237"/>
    <x v="33"/>
  </r>
  <r>
    <x v="3259"/>
    <x v="2681"/>
    <s v="Color"/>
    <x v="10"/>
    <x v="0"/>
    <x v="0"/>
    <x v="0"/>
    <s v="Tommy Sheppard"/>
    <s v="Marius A. Markevicius"/>
    <n v="14"/>
    <x v="1245"/>
    <x v="46"/>
    <n v="0"/>
    <x v="18"/>
    <n v="26"/>
    <n v="89"/>
    <x v="3238"/>
    <x v="47"/>
  </r>
  <r>
    <x v="3260"/>
    <x v="2682"/>
    <s v="Color"/>
    <x v="1"/>
    <x v="0"/>
    <x v="0"/>
    <x v="7"/>
    <s v="Logan Lerman"/>
    <s v="Stephen Chbosky"/>
    <n v="8000"/>
    <x v="2886"/>
    <x v="78"/>
    <n v="131000"/>
    <x v="19"/>
    <n v="364"/>
    <n v="102"/>
    <x v="3239"/>
    <x v="51"/>
  </r>
  <r>
    <x v="3261"/>
    <x v="2683"/>
    <s v="Color"/>
    <x v="5"/>
    <x v="0"/>
    <x v="3"/>
    <x v="5"/>
    <s v="Salma Hayek"/>
    <s v="Peter Lord"/>
    <n v="4000"/>
    <x v="2887"/>
    <x v="235"/>
    <n v="0"/>
    <x v="12"/>
    <n v="238"/>
    <n v="88"/>
    <x v="3240"/>
    <x v="60"/>
  </r>
  <r>
    <x v="3262"/>
    <x v="2684"/>
    <s v="Color"/>
    <x v="0"/>
    <x v="0"/>
    <x v="0"/>
    <x v="6"/>
    <s v="Ryan Gosling"/>
    <s v="Derek Cianfrance"/>
    <n v="33000"/>
    <x v="2888"/>
    <x v="308"/>
    <n v="47000"/>
    <x v="17"/>
    <n v="417"/>
    <n v="140"/>
    <x v="3241"/>
    <x v="24"/>
  </r>
  <r>
    <x v="3263"/>
    <x v="2578"/>
    <s v="Color"/>
    <x v="8"/>
    <x v="0"/>
    <x v="0"/>
    <x v="7"/>
    <s v="Kyra Sedgwick"/>
    <s v="Ole Bornedal"/>
    <n v="941"/>
    <x v="536"/>
    <x v="176"/>
    <n v="17000"/>
    <x v="30"/>
    <n v="264"/>
    <n v="92"/>
    <x v="3242"/>
    <x v="58"/>
  </r>
  <r>
    <x v="3264"/>
    <x v="2685"/>
    <s v="Color"/>
    <x v="0"/>
    <x v="0"/>
    <x v="0"/>
    <x v="6"/>
    <s v="Pam Ferris"/>
    <s v="James McTeigue"/>
    <n v="771"/>
    <x v="1029"/>
    <x v="224"/>
    <n v="35000"/>
    <x v="34"/>
    <n v="265"/>
    <n v="110"/>
    <x v="3243"/>
    <x v="56"/>
  </r>
  <r>
    <x v="3265"/>
    <x v="2588"/>
    <s v="Color"/>
    <x v="6"/>
    <x v="0"/>
    <x v="0"/>
    <x v="6"/>
    <s v="W. Earl Brown"/>
    <s v="Ben Lewin"/>
    <n v="422"/>
    <x v="1898"/>
    <x v="208"/>
    <n v="11000"/>
    <x v="23"/>
    <n v="337"/>
    <n v="95"/>
    <x v="3244"/>
    <x v="73"/>
  </r>
  <r>
    <x v="3266"/>
    <x v="2657"/>
    <s v="Color"/>
    <x v="7"/>
    <x v="0"/>
    <x v="3"/>
    <x v="6"/>
    <s v="Hayley Atwell"/>
    <s v="Nick Love"/>
    <n v="2000"/>
    <x v="2889"/>
    <x v="131"/>
    <n v="0"/>
    <x v="26"/>
    <n v="111"/>
    <n v="112"/>
    <x v="3245"/>
    <x v="20"/>
  </r>
  <r>
    <x v="3267"/>
    <x v="2661"/>
    <s v="Color"/>
    <x v="5"/>
    <x v="0"/>
    <x v="0"/>
    <x v="7"/>
    <s v="Robert Pattinson"/>
    <s v="Bill Condon"/>
    <n v="21000"/>
    <x v="2890"/>
    <x v="221"/>
    <n v="65000"/>
    <x v="25"/>
    <n v="322"/>
    <n v="115"/>
    <x v="3246"/>
    <x v="187"/>
  </r>
  <r>
    <x v="3268"/>
    <x v="2686"/>
    <s v="Color"/>
    <x v="1"/>
    <x v="0"/>
    <x v="0"/>
    <x v="7"/>
    <s v="Channing Tatum"/>
    <s v="Michael Sucsy"/>
    <n v="17000"/>
    <x v="2891"/>
    <x v="42"/>
    <n v="32000"/>
    <x v="13"/>
    <n v="214"/>
    <n v="104"/>
    <x v="3247"/>
    <x v="88"/>
  </r>
  <r>
    <x v="3269"/>
    <x v="2687"/>
    <s v="Color"/>
    <x v="7"/>
    <x v="0"/>
    <x v="0"/>
    <x v="6"/>
    <s v="Will Forte"/>
    <s v="Akiva Schaffer"/>
    <n v="622"/>
    <x v="2892"/>
    <x v="22"/>
    <n v="15000"/>
    <x v="32"/>
    <n v="265"/>
    <n v="102"/>
    <x v="3248"/>
    <x v="154"/>
  </r>
  <r>
    <x v="3270"/>
    <x v="2576"/>
    <s v="Color"/>
    <x v="1"/>
    <x v="0"/>
    <x v="3"/>
    <x v="7"/>
    <s v="Daniel Radcliffe"/>
    <s v="James Watkins"/>
    <n v="11000"/>
    <x v="2893"/>
    <x v="28"/>
    <n v="29000"/>
    <x v="34"/>
    <n v="462"/>
    <n v="95"/>
    <x v="3249"/>
    <x v="29"/>
  </r>
  <r>
    <x v="3271"/>
    <x v="2688"/>
    <s v="Color"/>
    <x v="1"/>
    <x v="0"/>
    <x v="0"/>
    <x v="7"/>
    <s v="J.K. Simmons"/>
    <s v="Brian Klugman"/>
    <n v="24000"/>
    <x v="2894"/>
    <x v="60"/>
    <n v="21000"/>
    <x v="10"/>
    <n v="216"/>
    <n v="102"/>
    <x v="3250"/>
    <x v="1"/>
  </r>
  <r>
    <x v="3272"/>
    <x v="2600"/>
    <s v="Color"/>
    <x v="3"/>
    <x v="0"/>
    <x v="0"/>
    <x v="7"/>
    <s v="Chris Brown"/>
    <s v="Tim Story"/>
    <n v="997"/>
    <x v="2895"/>
    <x v="281"/>
    <n v="0"/>
    <x v="21"/>
    <n v="77"/>
    <n v="122"/>
    <x v="3251"/>
    <x v="38"/>
  </r>
  <r>
    <x v="3273"/>
    <x v="2667"/>
    <s v="Color"/>
    <x v="3"/>
    <x v="0"/>
    <x v="0"/>
    <x v="6"/>
    <s v="Charlyne Yi"/>
    <s v="Judd Apatow"/>
    <n v="529"/>
    <x v="2896"/>
    <x v="0"/>
    <n v="18000"/>
    <x v="24"/>
    <n v="285"/>
    <n v="134"/>
    <x v="3252"/>
    <x v="64"/>
  </r>
  <r>
    <x v="3274"/>
    <x v="2689"/>
    <s v="Color"/>
    <x v="7"/>
    <x v="0"/>
    <x v="0"/>
    <x v="7"/>
    <s v="Tom Hardy"/>
    <s v="McG"/>
    <n v="27000"/>
    <x v="2897"/>
    <x v="248"/>
    <n v="18000"/>
    <x v="2"/>
    <n v="241"/>
    <n v="103"/>
    <x v="3253"/>
    <x v="127"/>
  </r>
  <r>
    <x v="3275"/>
    <x v="2690"/>
    <s v="Color"/>
    <x v="3"/>
    <x v="0"/>
    <x v="0"/>
    <x v="6"/>
    <s v="Michael Gross"/>
    <s v="Tim Heidecker"/>
    <n v="536"/>
    <x v="1759"/>
    <x v="89"/>
    <n v="0"/>
    <x v="46"/>
    <n v="82"/>
    <n v="93"/>
    <x v="3254"/>
    <x v="20"/>
  </r>
  <r>
    <x v="3276"/>
    <x v="2691"/>
    <s v="Color"/>
    <x v="3"/>
    <x v="0"/>
    <x v="0"/>
    <x v="6"/>
    <s v="Ornella Muti"/>
    <s v="Woody Allen"/>
    <n v="385"/>
    <x v="1516"/>
    <x v="44"/>
    <n v="18000"/>
    <x v="2"/>
    <n v="275"/>
    <n v="112"/>
    <x v="3255"/>
    <x v="29"/>
  </r>
  <r>
    <x v="3277"/>
    <x v="2587"/>
    <s v="Color"/>
    <x v="7"/>
    <x v="0"/>
    <x v="0"/>
    <x v="6"/>
    <s v="Theo James"/>
    <s v="MÃ¥ns MÃ¥rlind"/>
    <n v="5000"/>
    <x v="2898"/>
    <x v="3"/>
    <n v="24000"/>
    <x v="34"/>
    <n v="242"/>
    <n v="88"/>
    <x v="3256"/>
    <x v="123"/>
  </r>
  <r>
    <x v="3278"/>
    <x v="2582"/>
    <s v="Color"/>
    <x v="3"/>
    <x v="0"/>
    <x v="0"/>
    <x v="7"/>
    <s v="Taylor Negron"/>
    <s v="Amy Heckerling"/>
    <n v="1000"/>
    <x v="1551"/>
    <x v="163"/>
    <n v="0"/>
    <x v="52"/>
    <n v="54"/>
    <n v="92"/>
    <x v="3257"/>
    <x v="81"/>
  </r>
  <r>
    <x v="3279"/>
    <x v="2692"/>
    <s v="Color"/>
    <x v="3"/>
    <x v="0"/>
    <x v="0"/>
    <x v="7"/>
    <s v="Anna Kendrick"/>
    <s v="Kirk Jones"/>
    <n v="10000"/>
    <x v="2899"/>
    <x v="114"/>
    <n v="14000"/>
    <x v="32"/>
    <n v="170"/>
    <n v="110"/>
    <x v="3258"/>
    <x v="87"/>
  </r>
  <r>
    <x v="3280"/>
    <x v="2693"/>
    <s v="Color"/>
    <x v="7"/>
    <x v="0"/>
    <x v="0"/>
    <x v="7"/>
    <s v="Liam Neeson"/>
    <s v="Jonathan Liebesman"/>
    <n v="14000"/>
    <x v="2900"/>
    <x v="164"/>
    <n v="19000"/>
    <x v="42"/>
    <n v="310"/>
    <n v="99"/>
    <x v="3259"/>
    <x v="252"/>
  </r>
  <r>
    <x v="3281"/>
    <x v="2584"/>
    <s v="Color"/>
    <x v="5"/>
    <x v="0"/>
    <x v="0"/>
    <x v="5"/>
    <s v="Jack McBrayer"/>
    <s v="Rich Moore"/>
    <n v="975"/>
    <x v="2901"/>
    <x v="306"/>
    <n v="40000"/>
    <x v="4"/>
    <n v="377"/>
    <n v="101"/>
    <x v="3260"/>
    <x v="270"/>
  </r>
  <r>
    <x v="3282"/>
    <x v="2667"/>
    <s v="Color"/>
    <x v="1"/>
    <x v="0"/>
    <x v="0"/>
    <x v="6"/>
    <s v="Jennifer Ehle"/>
    <s v="Kathryn Bigelow"/>
    <n v="1000"/>
    <x v="1422"/>
    <x v="0"/>
    <n v="39000"/>
    <x v="28"/>
    <n v="558"/>
    <n v="157"/>
    <x v="3261"/>
    <x v="87"/>
  </r>
  <r>
    <x v="3283"/>
    <x v="2694"/>
    <s v="Color"/>
    <x v="6"/>
    <x v="0"/>
    <x v="0"/>
    <x v="6"/>
    <s v="QuvenzhanÃ© Wallis"/>
    <s v="Steve McQueen"/>
    <n v="2000"/>
    <x v="1410"/>
    <x v="0"/>
    <n v="83000"/>
    <x v="7"/>
    <n v="597"/>
    <n v="134"/>
    <x v="3262"/>
    <x v="33"/>
  </r>
  <r>
    <x v="3284"/>
    <x v="2695"/>
    <s v="Color"/>
    <x v="7"/>
    <x v="0"/>
    <x v="0"/>
    <x v="6"/>
    <s v="Denzel Washington"/>
    <s v="Baltasar KormÃ¡kur"/>
    <n v="18000"/>
    <x v="2902"/>
    <x v="379"/>
    <n v="22000"/>
    <x v="12"/>
    <n v="265"/>
    <n v="109"/>
    <x v="3263"/>
    <x v="301"/>
  </r>
  <r>
    <x v="3285"/>
    <x v="2696"/>
    <s v="Color"/>
    <x v="10"/>
    <x v="0"/>
    <x v="0"/>
    <x v="7"/>
    <s v="Sheryl Crow"/>
    <s v="Morgan Neville"/>
    <n v="130"/>
    <x v="2903"/>
    <x v="115"/>
    <n v="14000"/>
    <x v="28"/>
    <n v="149"/>
    <n v="91"/>
    <x v="3264"/>
    <x v="73"/>
  </r>
  <r>
    <x v="3286"/>
    <x v="2697"/>
    <s v="Color"/>
    <x v="3"/>
    <x v="0"/>
    <x v="0"/>
    <x v="6"/>
    <s v="Justin Chon"/>
    <s v="Jon Lucas"/>
    <n v="552"/>
    <x v="120"/>
    <x v="3"/>
    <n v="11000"/>
    <x v="30"/>
    <n v="168"/>
    <n v="93"/>
    <x v="3265"/>
    <x v="51"/>
  </r>
  <r>
    <x v="3287"/>
    <x v="2698"/>
    <s v="Color"/>
    <x v="6"/>
    <x v="0"/>
    <x v="0"/>
    <x v="7"/>
    <s v="Harrison Ford"/>
    <s v="Brian Helgeland"/>
    <n v="11000"/>
    <x v="2904"/>
    <x v="238"/>
    <n v="28000"/>
    <x v="8"/>
    <n v="216"/>
    <n v="128"/>
    <x v="3266"/>
    <x v="87"/>
  </r>
  <r>
    <x v="3288"/>
    <x v="2699"/>
    <s v="Color"/>
    <x v="7"/>
    <x v="0"/>
    <x v="0"/>
    <x v="7"/>
    <s v="Keanu Reeves"/>
    <s v="Carl Rinsch"/>
    <n v="18000"/>
    <x v="2905"/>
    <x v="263"/>
    <n v="35000"/>
    <x v="2"/>
    <n v="218"/>
    <n v="128"/>
    <x v="3267"/>
    <x v="157"/>
  </r>
  <r>
    <x v="3289"/>
    <x v="2700"/>
    <s v="Color"/>
    <x v="7"/>
    <x v="0"/>
    <x v="0"/>
    <x v="6"/>
    <s v="Bruce Willis"/>
    <s v="John Moore"/>
    <n v="13000"/>
    <x v="2906"/>
    <x v="99"/>
    <n v="66000"/>
    <x v="46"/>
    <n v="412"/>
    <n v="101"/>
    <x v="3268"/>
    <x v="168"/>
  </r>
  <r>
    <x v="3290"/>
    <x v="2701"/>
    <s v="Color"/>
    <x v="3"/>
    <x v="0"/>
    <x v="0"/>
    <x v="6"/>
    <s v="Essence Atkins"/>
    <s v="Michael Tiddes"/>
    <n v="713"/>
    <x v="2907"/>
    <x v="120"/>
    <n v="0"/>
    <x v="52"/>
    <n v="129"/>
    <n v="86"/>
    <x v="3269"/>
    <x v="79"/>
  </r>
  <r>
    <x v="3291"/>
    <x v="2702"/>
    <s v="Color"/>
    <x v="3"/>
    <x v="0"/>
    <x v="0"/>
    <x v="7"/>
    <s v="Alicia Witt"/>
    <s v="Tyler Perry"/>
    <n v="975"/>
    <x v="2908"/>
    <x v="0"/>
    <n v="0"/>
    <x v="36"/>
    <n v="24"/>
    <n v="100"/>
    <x v="3270"/>
    <x v="43"/>
  </r>
  <r>
    <x v="3292"/>
    <x v="2703"/>
    <s v="Color"/>
    <x v="1"/>
    <x v="0"/>
    <x v="3"/>
    <x v="6"/>
    <s v="Tom Hughes"/>
    <s v="Richard Curtis"/>
    <n v="565"/>
    <x v="2909"/>
    <x v="303"/>
    <n v="105000"/>
    <x v="4"/>
    <n v="274"/>
    <n v="123"/>
    <x v="3271"/>
    <x v="38"/>
  </r>
  <r>
    <x v="3293"/>
    <x v="2704"/>
    <s v="Color"/>
    <x v="3"/>
    <x v="0"/>
    <x v="0"/>
    <x v="7"/>
    <s v="Tina Fey"/>
    <s v="Paul Weitz"/>
    <n v="2000"/>
    <x v="931"/>
    <x v="43"/>
    <n v="5000"/>
    <x v="32"/>
    <n v="150"/>
    <n v="107"/>
    <x v="3272"/>
    <x v="51"/>
  </r>
  <r>
    <x v="3294"/>
    <x v="2705"/>
    <s v="Color"/>
    <x v="1"/>
    <x v="0"/>
    <x v="8"/>
    <x v="6"/>
    <s v="Robin Wright"/>
    <s v="Anne Fontaine"/>
    <n v="18000"/>
    <x v="2910"/>
    <x v="167"/>
    <n v="0"/>
    <x v="24"/>
    <n v="141"/>
    <n v="112"/>
    <x v="3273"/>
    <x v="81"/>
  </r>
  <r>
    <x v="3295"/>
    <x v="2706"/>
    <s v="Color"/>
    <x v="7"/>
    <x v="0"/>
    <x v="0"/>
    <x v="7"/>
    <s v="Will Smith"/>
    <s v="M. Night Shyamalan"/>
    <n v="10000"/>
    <x v="2911"/>
    <x v="0"/>
    <n v="37000"/>
    <x v="43"/>
    <n v="349"/>
    <n v="100"/>
    <x v="3274"/>
    <x v="244"/>
  </r>
  <r>
    <x v="3296"/>
    <x v="2707"/>
    <s v="Color"/>
    <x v="7"/>
    <x v="0"/>
    <x v="0"/>
    <x v="7"/>
    <s v="Robert Redford"/>
    <s v="J.C. Chandor"/>
    <n v="0"/>
    <x v="52"/>
    <x v="89"/>
    <n v="18000"/>
    <x v="9"/>
    <n v="346"/>
    <n v="106"/>
    <x v="3275"/>
    <x v="35"/>
  </r>
  <r>
    <x v="3297"/>
    <x v="2708"/>
    <s v="Color"/>
    <x v="0"/>
    <x v="0"/>
    <x v="0"/>
    <x v="6"/>
    <s v="Jennifer Lawrence"/>
    <s v="David O. Russell"/>
    <n v="34000"/>
    <x v="2912"/>
    <x v="182"/>
    <n v="63000"/>
    <x v="17"/>
    <n v="538"/>
    <n v="138"/>
    <x v="3276"/>
    <x v="87"/>
  </r>
  <r>
    <x v="3298"/>
    <x v="2709"/>
    <s v="Color"/>
    <x v="3"/>
    <x v="0"/>
    <x v="0"/>
    <x v="7"/>
    <s v="Harrison Ford"/>
    <s v="Adam McKay"/>
    <n v="11000"/>
    <x v="2913"/>
    <x v="311"/>
    <n v="41000"/>
    <x v="2"/>
    <n v="272"/>
    <n v="143"/>
    <x v="3277"/>
    <x v="124"/>
  </r>
  <r>
    <x v="3299"/>
    <x v="2703"/>
    <s v="Color"/>
    <x v="5"/>
    <x v="0"/>
    <x v="11"/>
    <x v="5"/>
    <s v="Josh Swanson"/>
    <s v="Anthony Powell"/>
    <n v="53"/>
    <x v="2213"/>
    <x v="115"/>
    <n v="0"/>
    <x v="16"/>
    <n v="31"/>
    <n v="91"/>
    <x v="3278"/>
    <x v="73"/>
  </r>
  <r>
    <x v="3300"/>
    <x v="2710"/>
    <s v="Color"/>
    <x v="1"/>
    <x v="0"/>
    <x v="0"/>
    <x v="6"/>
    <s v="Benedict Cumberbatch"/>
    <s v="John Wells"/>
    <n v="19000"/>
    <x v="2914"/>
    <x v="136"/>
    <n v="30000"/>
    <x v="17"/>
    <n v="322"/>
    <n v="121"/>
    <x v="3279"/>
    <x v="43"/>
  </r>
  <r>
    <x v="3301"/>
    <x v="2711"/>
    <s v="Color"/>
    <x v="3"/>
    <x v="0"/>
    <x v="0"/>
    <x v="6"/>
    <s v="Jackson Nicoll"/>
    <s v="Jeff Tremaine"/>
    <n v="925"/>
    <x v="2915"/>
    <x v="85"/>
    <n v="26000"/>
    <x v="21"/>
    <n v="157"/>
    <n v="102"/>
    <x v="3280"/>
    <x v="24"/>
  </r>
  <r>
    <x v="3302"/>
    <x v="2712"/>
    <s v="Color"/>
    <x v="3"/>
    <x v="0"/>
    <x v="0"/>
    <x v="6"/>
    <s v="Beth Grant"/>
    <s v="Jason Bateman"/>
    <n v="628"/>
    <x v="2916"/>
    <x v="0"/>
    <n v="0"/>
    <x v="12"/>
    <n v="126"/>
    <n v="89"/>
    <x v="3281"/>
    <x v="39"/>
  </r>
  <r>
    <x v="3303"/>
    <x v="2713"/>
    <s v="Color"/>
    <x v="3"/>
    <x v="0"/>
    <x v="0"/>
    <x v="7"/>
    <s v="Djimon Hounsou"/>
    <s v="David E. Talbert"/>
    <n v="3000"/>
    <x v="2917"/>
    <x v="296"/>
    <n v="0"/>
    <x v="38"/>
    <n v="52"/>
    <n v="96"/>
    <x v="3282"/>
    <x v="65"/>
  </r>
  <r>
    <x v="3304"/>
    <x v="2714"/>
    <s v="Color"/>
    <x v="1"/>
    <x v="0"/>
    <x v="0"/>
    <x v="7"/>
    <s v="Chris Brown"/>
    <s v="Benson Lee"/>
    <n v="997"/>
    <x v="2918"/>
    <x v="115"/>
    <n v="0"/>
    <x v="38"/>
    <n v="65"/>
    <n v="110"/>
    <x v="3283"/>
    <x v="33"/>
  </r>
  <r>
    <x v="3305"/>
    <x v="2715"/>
    <s v="Color"/>
    <x v="1"/>
    <x v="0"/>
    <x v="0"/>
    <x v="7"/>
    <s v="Alden Ehrenreich"/>
    <s v="Richard LaGravenese"/>
    <n v="1000"/>
    <x v="1037"/>
    <x v="222"/>
    <n v="14000"/>
    <x v="24"/>
    <n v="231"/>
    <n v="124"/>
    <x v="3284"/>
    <x v="121"/>
  </r>
  <r>
    <x v="3306"/>
    <x v="2716"/>
    <s v="Color"/>
    <x v="1"/>
    <x v="0"/>
    <x v="0"/>
    <x v="6"/>
    <s v="Seamus Davey-Fitzpatrick"/>
    <s v="Richard Linklater"/>
    <n v="140"/>
    <x v="2919"/>
    <x v="0"/>
    <n v="62000"/>
    <x v="20"/>
    <n v="405"/>
    <n v="109"/>
    <x v="3285"/>
    <x v="20"/>
  </r>
  <r>
    <x v="3307"/>
    <x v="2717"/>
    <s v="Color"/>
    <x v="1"/>
    <x v="0"/>
    <x v="0"/>
    <x v="6"/>
    <s v="James Corden"/>
    <s v="John Carney"/>
    <n v="480"/>
    <x v="2920"/>
    <x v="48"/>
    <n v="43000"/>
    <x v="28"/>
    <n v="283"/>
    <n v="104"/>
    <x v="3286"/>
    <x v="11"/>
  </r>
  <r>
    <x v="3308"/>
    <x v="2718"/>
    <s v="Color"/>
    <x v="1"/>
    <x v="0"/>
    <x v="0"/>
    <x v="5"/>
    <s v="Jennifer Hudson"/>
    <s v="Kasi Lemmons"/>
    <n v="549"/>
    <x v="1450"/>
    <x v="203"/>
    <n v="0"/>
    <x v="57"/>
    <n v="40"/>
    <n v="93"/>
    <x v="3287"/>
    <x v="232"/>
  </r>
  <r>
    <x v="3309"/>
    <x v="2719"/>
    <s v="Color"/>
    <x v="0"/>
    <x v="0"/>
    <x v="5"/>
    <x v="6"/>
    <s v="Mila Kunis"/>
    <s v="Guillaume Canet"/>
    <n v="15000"/>
    <x v="2921"/>
    <x v="0"/>
    <n v="0"/>
    <x v="31"/>
    <n v="91"/>
    <n v="144"/>
    <x v="3288"/>
    <x v="347"/>
  </r>
  <r>
    <x v="3310"/>
    <x v="2720"/>
    <s v="Color"/>
    <x v="1"/>
    <x v="0"/>
    <x v="0"/>
    <x v="7"/>
    <s v="Sally Hawkins"/>
    <s v="Woody Allen"/>
    <n v="594"/>
    <x v="2922"/>
    <x v="44"/>
    <n v="36000"/>
    <x v="17"/>
    <n v="415"/>
    <n v="98"/>
    <x v="3289"/>
    <x v="69"/>
  </r>
  <r>
    <x v="3311"/>
    <x v="2721"/>
    <s v="Color"/>
    <x v="0"/>
    <x v="0"/>
    <x v="0"/>
    <x v="6"/>
    <s v="Devin Ratray"/>
    <s v="Jeremy Saulnier"/>
    <n v="1000"/>
    <x v="2923"/>
    <x v="234"/>
    <n v="0"/>
    <x v="10"/>
    <n v="279"/>
    <n v="90"/>
    <x v="3290"/>
    <x v="348"/>
  </r>
  <r>
    <x v="3312"/>
    <x v="2710"/>
    <s v="Color"/>
    <x v="0"/>
    <x v="0"/>
    <x v="0"/>
    <x v="6"/>
    <s v="Alona Tal"/>
    <s v="Allen Hughes"/>
    <n v="1000"/>
    <x v="2157"/>
    <x v="346"/>
    <n v="0"/>
    <x v="24"/>
    <n v="298"/>
    <n v="109"/>
    <x v="3291"/>
    <x v="64"/>
  </r>
  <r>
    <x v="3313"/>
    <x v="2722"/>
    <s v="Color"/>
    <x v="1"/>
    <x v="1"/>
    <x v="18"/>
    <x v="7"/>
    <s v="Hector Kotsifakis"/>
    <s v="Jorge RamÃ­rez SuÃ¡rez"/>
    <n v="623"/>
    <x v="4"/>
    <x v="199"/>
    <n v="0"/>
    <x v="3"/>
    <n v="26"/>
    <n v="120"/>
    <x v="3292"/>
    <x v="16"/>
  </r>
  <r>
    <x v="3314"/>
    <x v="2723"/>
    <s v="Color"/>
    <x v="6"/>
    <x v="0"/>
    <x v="0"/>
    <x v="7"/>
    <s v="Tom Hanks"/>
    <s v="Paul Greengrass"/>
    <n v="15000"/>
    <x v="2924"/>
    <x v="74"/>
    <n v="65000"/>
    <x v="20"/>
    <n v="491"/>
    <n v="134"/>
    <x v="3293"/>
    <x v="60"/>
  </r>
  <r>
    <x v="3315"/>
    <x v="2724"/>
    <s v="Color"/>
    <x v="1"/>
    <x v="0"/>
    <x v="0"/>
    <x v="6"/>
    <s v="ChloÃ« Grace Moretz"/>
    <s v="Kimberly Peirce"/>
    <n v="17000"/>
    <x v="2925"/>
    <x v="162"/>
    <n v="39000"/>
    <x v="30"/>
    <n v="359"/>
    <n v="100"/>
    <x v="3294"/>
    <x v="88"/>
  </r>
  <r>
    <x v="3316"/>
    <x v="2725"/>
    <s v="Color"/>
    <x v="3"/>
    <x v="0"/>
    <x v="0"/>
    <x v="0"/>
    <s v="Brighton Sharbino"/>
    <s v="E.L. Katz"/>
    <n v="3000"/>
    <x v="2187"/>
    <x v="7"/>
    <n v="0"/>
    <x v="13"/>
    <n v="193"/>
    <n v="88"/>
    <x v="3295"/>
    <x v="27"/>
  </r>
  <r>
    <x v="3317"/>
    <x v="2726"/>
    <s v="Color"/>
    <x v="1"/>
    <x v="5"/>
    <x v="18"/>
    <x v="6"/>
    <s v="Jorge Luis Moreno"/>
    <s v="Rafa Lara"/>
    <n v="78"/>
    <x v="2926"/>
    <x v="104"/>
    <n v="874"/>
    <x v="24"/>
    <n v="12"/>
    <n v="125"/>
    <x v="3296"/>
    <x v="39"/>
  </r>
  <r>
    <x v="3318"/>
    <x v="2727"/>
    <s v="Color"/>
    <x v="4"/>
    <x v="0"/>
    <x v="0"/>
    <x v="5"/>
    <s v="Will Forte"/>
    <s v="Cody Cameron"/>
    <n v="622"/>
    <x v="1893"/>
    <x v="144"/>
    <n v="15000"/>
    <x v="31"/>
    <n v="169"/>
    <n v="95"/>
    <x v="3297"/>
    <x v="238"/>
  </r>
  <r>
    <x v="3319"/>
    <x v="2728"/>
    <s v="Color"/>
    <x v="6"/>
    <x v="0"/>
    <x v="0"/>
    <x v="6"/>
    <s v="Matthew McConaughey"/>
    <s v="Jean-Marc VallÃ©e"/>
    <n v="11000"/>
    <x v="2927"/>
    <x v="99"/>
    <n v="65000"/>
    <x v="19"/>
    <n v="471"/>
    <n v="117"/>
    <x v="3298"/>
    <x v="18"/>
  </r>
  <r>
    <x v="3320"/>
    <x v="2729"/>
    <s v="Color"/>
    <x v="7"/>
    <x v="0"/>
    <x v="0"/>
    <x v="6"/>
    <s v="Dominic Cooper"/>
    <s v="Niels Arden Oplev"/>
    <n v="3000"/>
    <x v="2928"/>
    <x v="63"/>
    <n v="0"/>
    <x v="31"/>
    <n v="217"/>
    <n v="118"/>
    <x v="3299"/>
    <x v="88"/>
  </r>
  <r>
    <x v="3321"/>
    <x v="2730"/>
    <s v="Color"/>
    <x v="3"/>
    <x v="0"/>
    <x v="0"/>
    <x v="7"/>
    <s v="Jack Reynor"/>
    <s v="Ken Scott"/>
    <n v="390"/>
    <x v="756"/>
    <x v="123"/>
    <n v="0"/>
    <x v="34"/>
    <n v="168"/>
    <n v="105"/>
    <x v="3300"/>
    <x v="56"/>
  </r>
  <r>
    <x v="3322"/>
    <x v="2731"/>
    <s v="Color"/>
    <x v="4"/>
    <x v="0"/>
    <x v="0"/>
    <x v="5"/>
    <s v="Steve Carell"/>
    <s v="Pierre Coffin"/>
    <n v="7000"/>
    <x v="2929"/>
    <x v="355"/>
    <n v="56000"/>
    <x v="8"/>
    <n v="306"/>
    <n v="98"/>
    <x v="3301"/>
    <x v="218"/>
  </r>
  <r>
    <x v="3323"/>
    <x v="2732"/>
    <s v="Color"/>
    <x v="3"/>
    <x v="0"/>
    <x v="0"/>
    <x v="6"/>
    <s v="Joseph Gordon-Levitt"/>
    <s v="Joseph Gordon-Levitt"/>
    <n v="23000"/>
    <x v="2930"/>
    <x v="386"/>
    <n v="33000"/>
    <x v="21"/>
    <n v="364"/>
    <n v="90"/>
    <x v="3302"/>
    <x v="20"/>
  </r>
  <r>
    <x v="3324"/>
    <x v="2707"/>
    <s v="Color"/>
    <x v="7"/>
    <x v="0"/>
    <x v="0"/>
    <x v="6"/>
    <s v="Matt Damon"/>
    <s v="Neill Blomkamp"/>
    <n v="13000"/>
    <x v="2931"/>
    <x v="361"/>
    <n v="61000"/>
    <x v="21"/>
    <n v="476"/>
    <n v="109"/>
    <x v="3303"/>
    <x v="147"/>
  </r>
  <r>
    <x v="3325"/>
    <x v="2733"/>
    <s v="Color"/>
    <x v="7"/>
    <x v="0"/>
    <x v="0"/>
    <x v="7"/>
    <s v="Harrison Ford"/>
    <s v="Gavin Hood"/>
    <n v="11000"/>
    <x v="2932"/>
    <x v="332"/>
    <n v="123000"/>
    <x v="12"/>
    <n v="326"/>
    <n v="114"/>
    <x v="3304"/>
    <x v="183"/>
  </r>
  <r>
    <x v="3326"/>
    <x v="2726"/>
    <s v="Color"/>
    <x v="3"/>
    <x v="0"/>
    <x v="0"/>
    <x v="7"/>
    <s v="Christopher Nicholas Smith"/>
    <s v="Nicole Holofcener"/>
    <n v="434"/>
    <x v="2933"/>
    <x v="198"/>
    <n v="12000"/>
    <x v="10"/>
    <n v="231"/>
    <n v="93"/>
    <x v="3305"/>
    <x v="11"/>
  </r>
  <r>
    <x v="3327"/>
    <x v="2734"/>
    <s v="Color"/>
    <x v="5"/>
    <x v="0"/>
    <x v="0"/>
    <x v="5"/>
    <s v="Josh Hutcherson"/>
    <s v="Chris Wedge"/>
    <n v="14000"/>
    <x v="2934"/>
    <x v="289"/>
    <n v="17000"/>
    <x v="12"/>
    <n v="203"/>
    <n v="102"/>
    <x v="3306"/>
    <x v="122"/>
  </r>
  <r>
    <x v="3328"/>
    <x v="2735"/>
    <s v="Color"/>
    <x v="5"/>
    <x v="0"/>
    <x v="0"/>
    <x v="5"/>
    <s v="Brendan Fraser"/>
    <s v="Cal Brunker"/>
    <n v="3000"/>
    <x v="2935"/>
    <x v="12"/>
    <n v="0"/>
    <x v="30"/>
    <n v="83"/>
    <n v="89"/>
    <x v="3307"/>
    <x v="87"/>
  </r>
  <r>
    <x v="3329"/>
    <x v="2736"/>
    <s v="Color"/>
    <x v="7"/>
    <x v="0"/>
    <x v="0"/>
    <x v="6"/>
    <s v="Sylvester Stallone"/>
    <s v="Mikael HÃ¥fstrÃ¶m"/>
    <n v="13000"/>
    <x v="2936"/>
    <x v="36"/>
    <n v="34000"/>
    <x v="12"/>
    <n v="286"/>
    <n v="115"/>
    <x v="3308"/>
    <x v="124"/>
  </r>
  <r>
    <x v="3330"/>
    <x v="2737"/>
    <s v="Color"/>
    <x v="8"/>
    <x v="0"/>
    <x v="0"/>
    <x v="6"/>
    <s v="Lou Taylor Pucci"/>
    <s v="Fede Alvarez"/>
    <n v="394"/>
    <x v="215"/>
    <x v="387"/>
    <n v="70000"/>
    <x v="31"/>
    <n v="543"/>
    <n v="96"/>
    <x v="3309"/>
    <x v="29"/>
  </r>
  <r>
    <x v="3331"/>
    <x v="2738"/>
    <s v="Color"/>
    <x v="5"/>
    <x v="0"/>
    <x v="0"/>
    <x v="5"/>
    <s v="Amy Poehler"/>
    <s v="Jimmy Hayward"/>
    <n v="1000"/>
    <x v="1363"/>
    <x v="170"/>
    <n v="0"/>
    <x v="30"/>
    <n v="118"/>
    <n v="91"/>
    <x v="3310"/>
    <x v="60"/>
  </r>
  <r>
    <x v="3332"/>
    <x v="2739"/>
    <s v="Color"/>
    <x v="5"/>
    <x v="0"/>
    <x v="0"/>
    <x v="5"/>
    <s v="Josh Gad"/>
    <s v="Chris Buck"/>
    <n v="1000"/>
    <x v="2937"/>
    <x v="242"/>
    <n v="58000"/>
    <x v="16"/>
    <n v="406"/>
    <n v="102"/>
    <x v="3311"/>
    <x v="252"/>
  </r>
  <r>
    <x v="3333"/>
    <x v="2740"/>
    <s v="Color"/>
    <x v="6"/>
    <x v="0"/>
    <x v="0"/>
    <x v="6"/>
    <s v="Ahna O'Reilly"/>
    <s v="Ryan Coogler"/>
    <n v="282"/>
    <x v="2938"/>
    <x v="0"/>
    <n v="17000"/>
    <x v="8"/>
    <n v="327"/>
    <n v="85"/>
    <x v="3312"/>
    <x v="42"/>
  </r>
  <r>
    <x v="3334"/>
    <x v="2741"/>
    <s v="Color"/>
    <x v="7"/>
    <x v="0"/>
    <x v="0"/>
    <x v="7"/>
    <s v="Channing Tatum"/>
    <s v="Jon M. Chu"/>
    <n v="17000"/>
    <x v="2939"/>
    <x v="347"/>
    <n v="42000"/>
    <x v="42"/>
    <n v="351"/>
    <n v="122"/>
    <x v="3313"/>
    <x v="244"/>
  </r>
  <r>
    <x v="3335"/>
    <x v="2711"/>
    <s v="Color"/>
    <x v="7"/>
    <x v="0"/>
    <x v="0"/>
    <x v="6"/>
    <s v="Ryan Gosling"/>
    <s v="Ruben Fleischer"/>
    <n v="33000"/>
    <x v="2940"/>
    <x v="349"/>
    <n v="40000"/>
    <x v="12"/>
    <n v="415"/>
    <n v="113"/>
    <x v="3314"/>
    <x v="121"/>
  </r>
  <r>
    <x v="3336"/>
    <x v="2742"/>
    <s v="Color"/>
    <x v="7"/>
    <x v="0"/>
    <x v="0"/>
    <x v="7"/>
    <s v="Rebecca Budig"/>
    <s v="Courtney Solomon"/>
    <n v="210"/>
    <x v="2941"/>
    <x v="123"/>
    <n v="4000"/>
    <x v="57"/>
    <n v="146"/>
    <n v="90"/>
    <x v="3315"/>
    <x v="69"/>
  </r>
  <r>
    <x v="3337"/>
    <x v="2743"/>
    <s v="Color"/>
    <x v="5"/>
    <x v="0"/>
    <x v="3"/>
    <x v="7"/>
    <s v="Phaldut Sharma"/>
    <s v="Alfonso CuarÃ³n"/>
    <n v="39"/>
    <x v="2942"/>
    <x v="0"/>
    <n v="147000"/>
    <x v="4"/>
    <n v="738"/>
    <n v="91"/>
    <x v="3316"/>
    <x v="122"/>
  </r>
  <r>
    <x v="3338"/>
    <x v="2744"/>
    <s v="Color"/>
    <x v="3"/>
    <x v="0"/>
    <x v="0"/>
    <x v="7"/>
    <s v="Steve Buscemi"/>
    <s v="Dennis Dugan"/>
    <n v="12000"/>
    <x v="2943"/>
    <x v="183"/>
    <n v="14000"/>
    <x v="39"/>
    <n v="139"/>
    <n v="101"/>
    <x v="3317"/>
    <x v="133"/>
  </r>
  <r>
    <x v="3339"/>
    <x v="2745"/>
    <s v="Color"/>
    <x v="3"/>
    <x v="0"/>
    <x v="0"/>
    <x v="7"/>
    <s v="Robert De Niro"/>
    <s v="Peter Segal"/>
    <n v="22000"/>
    <x v="2944"/>
    <x v="158"/>
    <n v="12000"/>
    <x v="34"/>
    <n v="211"/>
    <n v="113"/>
    <x v="3318"/>
    <x v="87"/>
  </r>
  <r>
    <x v="3340"/>
    <x v="2746"/>
    <s v="Color"/>
    <x v="7"/>
    <x v="0"/>
    <x v="1"/>
    <x v="6"/>
    <s v="Jeremy Renner"/>
    <s v="Tommy Wirkola"/>
    <n v="10000"/>
    <x v="2893"/>
    <x v="210"/>
    <n v="45000"/>
    <x v="26"/>
    <n v="349"/>
    <n v="98"/>
    <x v="3319"/>
    <x v="124"/>
  </r>
  <r>
    <x v="3341"/>
    <x v="2699"/>
    <s v="Color"/>
    <x v="1"/>
    <x v="0"/>
    <x v="0"/>
    <x v="6"/>
    <s v="Scarlett Johansson"/>
    <s v="Spike Jonze"/>
    <n v="19000"/>
    <x v="1667"/>
    <x v="0"/>
    <n v="148000"/>
    <x v="19"/>
    <n v="574"/>
    <n v="126"/>
    <x v="3320"/>
    <x v="108"/>
  </r>
  <r>
    <x v="3342"/>
    <x v="2747"/>
    <s v="Color"/>
    <x v="1"/>
    <x v="0"/>
    <x v="0"/>
    <x v="7"/>
    <s v="Vivica A. Fox"/>
    <s v="David Boyd"/>
    <n v="890"/>
    <x v="2945"/>
    <x v="141"/>
    <n v="0"/>
    <x v="44"/>
    <n v="10"/>
    <n v="113"/>
    <x v="3321"/>
    <x v="36"/>
  </r>
  <r>
    <x v="3343"/>
    <x v="2748"/>
    <s v="Color"/>
    <x v="7"/>
    <x v="0"/>
    <x v="0"/>
    <x v="6"/>
    <s v="Jason Statham"/>
    <s v="Gary Fleder"/>
    <n v="26000"/>
    <x v="2946"/>
    <x v="170"/>
    <n v="15000"/>
    <x v="31"/>
    <n v="203"/>
    <n v="100"/>
    <x v="3322"/>
    <x v="82"/>
  </r>
  <r>
    <x v="3344"/>
    <x v="2749"/>
    <s v="Color"/>
    <x v="3"/>
    <x v="0"/>
    <x v="0"/>
    <x v="6"/>
    <s v="Jon Favreau"/>
    <s v="Seth Gordon"/>
    <n v="4000"/>
    <x v="2947"/>
    <x v="235"/>
    <n v="17000"/>
    <x v="32"/>
    <n v="275"/>
    <n v="120"/>
    <x v="3323"/>
    <x v="64"/>
  </r>
  <r>
    <x v="3345"/>
    <x v="2750"/>
    <s v="Color"/>
    <x v="1"/>
    <x v="0"/>
    <x v="0"/>
    <x v="6"/>
    <s v="Justin Timberlake"/>
    <s v="Ethan Coen"/>
    <n v="3000"/>
    <x v="2948"/>
    <x v="188"/>
    <n v="26000"/>
    <x v="28"/>
    <n v="535"/>
    <n v="104"/>
    <x v="3324"/>
    <x v="31"/>
  </r>
  <r>
    <x v="3346"/>
    <x v="2751"/>
    <s v="Color"/>
    <x v="12"/>
    <x v="0"/>
    <x v="0"/>
    <x v="7"/>
    <s v="Lin Shaye"/>
    <s v="James Wan"/>
    <n v="852"/>
    <x v="2326"/>
    <x v="0"/>
    <n v="35000"/>
    <x v="21"/>
    <n v="318"/>
    <n v="106"/>
    <x v="3325"/>
    <x v="18"/>
  </r>
  <r>
    <x v="3347"/>
    <x v="2752"/>
    <s v="Color"/>
    <x v="3"/>
    <x v="5"/>
    <x v="18"/>
    <x v="7"/>
    <s v="Eugenio Derbez"/>
    <s v="Eugenio Derbez"/>
    <n v="399"/>
    <x v="2949"/>
    <x v="388"/>
    <n v="14000"/>
    <x v="16"/>
    <n v="41"/>
    <n v="115"/>
    <x v="3326"/>
    <x v="18"/>
  </r>
  <r>
    <x v="3348"/>
    <x v="2703"/>
    <s v="Color"/>
    <x v="7"/>
    <x v="0"/>
    <x v="0"/>
    <x v="7"/>
    <s v="Robert Downey Jr."/>
    <s v="Shane Black"/>
    <n v="21000"/>
    <x v="2950"/>
    <x v="188"/>
    <n v="95000"/>
    <x v="23"/>
    <n v="608"/>
    <n v="195"/>
    <x v="3327"/>
    <x v="182"/>
  </r>
  <r>
    <x v="3349"/>
    <x v="2753"/>
    <s v="Color"/>
    <x v="5"/>
    <x v="0"/>
    <x v="0"/>
    <x v="7"/>
    <s v="Eddie Marsan"/>
    <s v="Bryan Singer"/>
    <n v="979"/>
    <x v="2951"/>
    <x v="0"/>
    <n v="22000"/>
    <x v="2"/>
    <n v="338"/>
    <n v="114"/>
    <x v="3328"/>
    <x v="334"/>
  </r>
  <r>
    <x v="3350"/>
    <x v="2754"/>
    <s v="Color"/>
    <x v="1"/>
    <x v="0"/>
    <x v="0"/>
    <x v="6"/>
    <s v="Nicolas Cage"/>
    <s v="David Gordon Green"/>
    <n v="12000"/>
    <x v="1636"/>
    <x v="214"/>
    <n v="11000"/>
    <x v="9"/>
    <n v="232"/>
    <n v="117"/>
    <x v="3329"/>
    <x v="16"/>
  </r>
  <r>
    <x v="3351"/>
    <x v="2755"/>
    <s v="Color"/>
    <x v="3"/>
    <x v="0"/>
    <x v="0"/>
    <x v="6"/>
    <s v="David Jason Perez"/>
    <s v="Leslie Small"/>
    <n v="1000"/>
    <x v="2441"/>
    <x v="67"/>
    <n v="0"/>
    <x v="12"/>
    <n v="26"/>
    <n v="75"/>
    <x v="3330"/>
    <x v="79"/>
  </r>
  <r>
    <x v="3352"/>
    <x v="2756"/>
    <s v="Color"/>
    <x v="7"/>
    <x v="0"/>
    <x v="0"/>
    <x v="6"/>
    <s v="ChloÃ« Grace Moretz"/>
    <s v="Jeff Wadlow"/>
    <n v="17000"/>
    <x v="2952"/>
    <x v="111"/>
    <n v="36000"/>
    <x v="21"/>
    <n v="350"/>
    <n v="103"/>
    <x v="3331"/>
    <x v="74"/>
  </r>
  <r>
    <x v="3353"/>
    <x v="2754"/>
    <s v="Color"/>
    <x v="1"/>
    <x v="0"/>
    <x v="0"/>
    <x v="7"/>
    <s v="J.K. Simmons"/>
    <s v="Jason Reitman"/>
    <n v="24000"/>
    <x v="2953"/>
    <x v="328"/>
    <n v="0"/>
    <x v="9"/>
    <n v="217"/>
    <n v="111"/>
    <x v="3332"/>
    <x v="69"/>
  </r>
  <r>
    <x v="3354"/>
    <x v="2757"/>
    <s v="Color"/>
    <x v="3"/>
    <x v="0"/>
    <x v="0"/>
    <x v="7"/>
    <s v="Robert De Niro"/>
    <s v="Jon Turteltaub"/>
    <n v="22000"/>
    <x v="2954"/>
    <x v="140"/>
    <n v="27000"/>
    <x v="21"/>
    <n v="222"/>
    <n v="105"/>
    <x v="3333"/>
    <x v="74"/>
  </r>
  <r>
    <x v="3355"/>
    <x v="2758"/>
    <s v="Color"/>
    <x v="6"/>
    <x v="0"/>
    <x v="0"/>
    <x v="7"/>
    <s v="Alex Pettyfer"/>
    <s v="Lee Daniels"/>
    <n v="15000"/>
    <x v="2955"/>
    <x v="364"/>
    <n v="41000"/>
    <x v="23"/>
    <n v="304"/>
    <n v="132"/>
    <x v="3334"/>
    <x v="88"/>
  </r>
  <r>
    <x v="3356"/>
    <x v="2759"/>
    <s v="Color"/>
    <x v="5"/>
    <x v="0"/>
    <x v="0"/>
    <x v="5"/>
    <s v="Lea Michele"/>
    <s v="Will Finn"/>
    <n v="2000"/>
    <x v="2956"/>
    <x v="46"/>
    <n v="5000"/>
    <x v="49"/>
    <n v="51"/>
    <n v="88"/>
    <x v="3335"/>
    <x v="123"/>
  </r>
  <r>
    <x v="3357"/>
    <x v="2710"/>
    <s v="Color"/>
    <x v="7"/>
    <x v="0"/>
    <x v="0"/>
    <x v="6"/>
    <s v="Jerry Ferrara"/>
    <s v="Peter Berg"/>
    <n v="480"/>
    <x v="2957"/>
    <x v="229"/>
    <n v="58000"/>
    <x v="16"/>
    <n v="319"/>
    <n v="121"/>
    <x v="3336"/>
    <x v="87"/>
  </r>
  <r>
    <x v="3358"/>
    <x v="2760"/>
    <s v="Color"/>
    <x v="7"/>
    <x v="0"/>
    <x v="32"/>
    <x v="6"/>
    <s v="Alexa PenaVega"/>
    <s v="Robert Rodriguez"/>
    <n v="2000"/>
    <x v="2958"/>
    <x v="0"/>
    <n v="48000"/>
    <x v="49"/>
    <n v="260"/>
    <n v="107"/>
    <x v="3337"/>
    <x v="33"/>
  </r>
  <r>
    <x v="3359"/>
    <x v="2761"/>
    <s v="Color"/>
    <x v="12"/>
    <x v="0"/>
    <x v="9"/>
    <x v="7"/>
    <s v="Javier Botet"/>
    <s v="AndrÃ©s Muschietti"/>
    <n v="1000"/>
    <x v="2959"/>
    <x v="363"/>
    <n v="57000"/>
    <x v="24"/>
    <n v="393"/>
    <n v="100"/>
    <x v="3338"/>
    <x v="33"/>
  </r>
  <r>
    <x v="3360"/>
    <x v="2762"/>
    <s v="Color"/>
    <x v="7"/>
    <x v="0"/>
    <x v="0"/>
    <x v="7"/>
    <s v="Henry Cavill"/>
    <s v="Zack Snyder"/>
    <n v="15000"/>
    <x v="2960"/>
    <x v="0"/>
    <n v="118000"/>
    <x v="23"/>
    <n v="733"/>
    <n v="143"/>
    <x v="3339"/>
    <x v="293"/>
  </r>
  <r>
    <x v="3361"/>
    <x v="2763"/>
    <s v="Color"/>
    <x v="6"/>
    <x v="0"/>
    <x v="3"/>
    <x v="7"/>
    <s v="Terry Pheto"/>
    <s v="Justin Chadwick"/>
    <n v="113"/>
    <x v="2961"/>
    <x v="213"/>
    <n v="13000"/>
    <x v="10"/>
    <n v="211"/>
    <n v="141"/>
    <x v="3340"/>
    <x v="64"/>
  </r>
  <r>
    <x v="3362"/>
    <x v="2764"/>
    <s v="Color"/>
    <x v="5"/>
    <x v="0"/>
    <x v="0"/>
    <x v="4"/>
    <s v="Steve Buscemi"/>
    <s v="Dan Scanlon"/>
    <n v="12000"/>
    <x v="2962"/>
    <x v="76"/>
    <n v="44000"/>
    <x v="17"/>
    <n v="376"/>
    <n v="104"/>
    <x v="3341"/>
    <x v="182"/>
  </r>
  <r>
    <x v="3363"/>
    <x v="2765"/>
    <s v="Color"/>
    <x v="3"/>
    <x v="0"/>
    <x v="0"/>
    <x v="6"/>
    <s v="Hugh Jackman"/>
    <s v="Elizabeth Banks"/>
    <n v="20000"/>
    <x v="515"/>
    <x v="0"/>
    <n v="25000"/>
    <x v="54"/>
    <n v="180"/>
    <n v="94"/>
    <x v="3342"/>
    <x v="1"/>
  </r>
  <r>
    <x v="3364"/>
    <x v="2766"/>
    <s v="Black and White"/>
    <x v="5"/>
    <x v="0"/>
    <x v="0"/>
    <x v="6"/>
    <s v="Devin Ratray"/>
    <s v="Alexander Payne"/>
    <n v="1000"/>
    <x v="2963"/>
    <x v="236"/>
    <n v="28000"/>
    <x v="4"/>
    <n v="433"/>
    <n v="115"/>
    <x v="3343"/>
    <x v="38"/>
  </r>
  <r>
    <x v="3365"/>
    <x v="2767"/>
    <s v="Color"/>
    <x v="0"/>
    <x v="0"/>
    <x v="0"/>
    <x v="7"/>
    <s v="Morgan Freeman"/>
    <s v="Louis Leterrier"/>
    <n v="11000"/>
    <x v="2964"/>
    <x v="292"/>
    <n v="105000"/>
    <x v="17"/>
    <n v="384"/>
    <n v="125"/>
    <x v="3344"/>
    <x v="163"/>
  </r>
  <r>
    <x v="3366"/>
    <x v="2768"/>
    <s v="Color"/>
    <x v="7"/>
    <x v="0"/>
    <x v="0"/>
    <x v="7"/>
    <s v="Morgan Freeman"/>
    <s v="Joseph Kosinski"/>
    <n v="11000"/>
    <x v="2965"/>
    <x v="372"/>
    <n v="71000"/>
    <x v="11"/>
    <n v="539"/>
    <n v="124"/>
    <x v="3345"/>
    <x v="187"/>
  </r>
  <r>
    <x v="3367"/>
    <x v="2769"/>
    <s v="Color"/>
    <x v="8"/>
    <x v="0"/>
    <x v="0"/>
    <x v="6"/>
    <s v="James Lafferty"/>
    <s v="Mike Flanagan"/>
    <n v="972"/>
    <x v="2966"/>
    <x v="226"/>
    <n v="23000"/>
    <x v="31"/>
    <n v="336"/>
    <n v="104"/>
    <x v="3346"/>
    <x v="18"/>
  </r>
  <r>
    <x v="3368"/>
    <x v="2770"/>
    <s v="Color"/>
    <x v="3"/>
    <x v="37"/>
    <x v="39"/>
    <x v="12"/>
    <s v="Ingvar Eggert SigurÃ°sson"/>
    <s v="Benedikt Erlingsson"/>
    <n v="63"/>
    <x v="2967"/>
    <x v="2"/>
    <n v="1000"/>
    <x v="9"/>
    <n v="66"/>
    <n v="81"/>
    <x v="3347"/>
    <x v="39"/>
  </r>
  <r>
    <x v="3369"/>
    <x v="2771"/>
    <s v="Color"/>
    <x v="7"/>
    <x v="0"/>
    <x v="0"/>
    <x v="6"/>
    <s v="Gerard Butler"/>
    <s v="Antoine Fuqua"/>
    <n v="18000"/>
    <x v="2968"/>
    <x v="227"/>
    <n v="45000"/>
    <x v="31"/>
    <n v="358"/>
    <n v="119"/>
    <x v="3348"/>
    <x v="123"/>
  </r>
  <r>
    <x v="3370"/>
    <x v="2772"/>
    <s v="Color"/>
    <x v="10"/>
    <x v="0"/>
    <x v="0"/>
    <x v="5"/>
    <s v="Harry Styles"/>
    <s v="Morgan Spurlock"/>
    <n v="773"/>
    <x v="2969"/>
    <x v="154"/>
    <n v="0"/>
    <x v="63"/>
    <n v="83"/>
    <n v="106"/>
    <x v="3349"/>
    <x v="39"/>
  </r>
  <r>
    <x v="3371"/>
    <x v="2713"/>
    <s v="Color"/>
    <x v="0"/>
    <x v="0"/>
    <x v="15"/>
    <x v="6"/>
    <s v="Ryan Gosling"/>
    <s v="Nicolas Winding Refn"/>
    <n v="33000"/>
    <x v="2970"/>
    <x v="0"/>
    <n v="30000"/>
    <x v="32"/>
    <n v="440"/>
    <n v="90"/>
    <x v="3350"/>
    <x v="248"/>
  </r>
  <r>
    <x v="3372"/>
    <x v="2773"/>
    <s v="Color"/>
    <x v="0"/>
    <x v="0"/>
    <x v="0"/>
    <x v="6"/>
    <s v="Christian Bale"/>
    <s v="Scott Cooper"/>
    <n v="23000"/>
    <x v="2971"/>
    <x v="162"/>
    <n v="17000"/>
    <x v="13"/>
    <n v="288"/>
    <n v="116"/>
    <x v="3351"/>
    <x v="82"/>
  </r>
  <r>
    <x v="3373"/>
    <x v="2774"/>
    <s v="Color"/>
    <x v="5"/>
    <x v="0"/>
    <x v="0"/>
    <x v="5"/>
    <s v="Tim Holmes"/>
    <s v="Sam Raimi"/>
    <n v="44000"/>
    <x v="2972"/>
    <x v="0"/>
    <n v="60000"/>
    <x v="34"/>
    <n v="525"/>
    <n v="130"/>
    <x v="3352"/>
    <x v="349"/>
  </r>
  <r>
    <x v="3374"/>
    <x v="2775"/>
    <s v="Color"/>
    <x v="7"/>
    <x v="0"/>
    <x v="0"/>
    <x v="7"/>
    <s v="Charlie Hunnam"/>
    <s v="Guillermo del Toro"/>
    <n v="16000"/>
    <x v="2973"/>
    <x v="0"/>
    <n v="83000"/>
    <x v="11"/>
    <n v="575"/>
    <n v="131"/>
    <x v="3353"/>
    <x v="350"/>
  </r>
  <r>
    <x v="3375"/>
    <x v="2776"/>
    <s v="Color"/>
    <x v="3"/>
    <x v="0"/>
    <x v="0"/>
    <x v="6"/>
    <s v="Dwayne Johnson"/>
    <s v="Michael Bay"/>
    <n v="12000"/>
    <x v="2974"/>
    <x v="0"/>
    <n v="43000"/>
    <x v="31"/>
    <n v="335"/>
    <n v="129"/>
    <x v="3354"/>
    <x v="56"/>
  </r>
  <r>
    <x v="3376"/>
    <x v="2777"/>
    <s v="Color"/>
    <x v="7"/>
    <x v="0"/>
    <x v="0"/>
    <x v="6"/>
    <s v="Jason Statham"/>
    <s v="Taylor Hackford"/>
    <n v="26000"/>
    <x v="2975"/>
    <x v="139"/>
    <n v="17000"/>
    <x v="24"/>
    <n v="224"/>
    <n v="118"/>
    <x v="3355"/>
    <x v="64"/>
  </r>
  <r>
    <x v="3377"/>
    <x v="2778"/>
    <s v="Color"/>
    <x v="3"/>
    <x v="0"/>
    <x v="0"/>
    <x v="7"/>
    <s v="Tyler James Williams"/>
    <s v="Tina Gordon Chism"/>
    <n v="931"/>
    <x v="2976"/>
    <x v="3"/>
    <n v="0"/>
    <x v="46"/>
    <n v="43"/>
    <n v="95"/>
    <x v="3356"/>
    <x v="24"/>
  </r>
  <r>
    <x v="3378"/>
    <x v="2779"/>
    <s v="Color"/>
    <x v="5"/>
    <x v="0"/>
    <x v="0"/>
    <x v="5"/>
    <s v="Logan Lerman"/>
    <s v="Thor Freudenthal"/>
    <n v="8000"/>
    <x v="2977"/>
    <x v="147"/>
    <n v="28000"/>
    <x v="30"/>
    <n v="183"/>
    <n v="106"/>
    <x v="3357"/>
    <x v="152"/>
  </r>
  <r>
    <x v="3379"/>
    <x v="2780"/>
    <s v="Color"/>
    <x v="6"/>
    <x v="0"/>
    <x v="3"/>
    <x v="7"/>
    <s v="Steve Coogan"/>
    <s v="Stephen Frears"/>
    <n v="1000"/>
    <x v="2978"/>
    <x v="105"/>
    <n v="37000"/>
    <x v="16"/>
    <n v="354"/>
    <n v="98"/>
    <x v="3358"/>
    <x v="38"/>
  </r>
  <r>
    <x v="3380"/>
    <x v="2781"/>
    <s v="Color"/>
    <x v="0"/>
    <x v="0"/>
    <x v="0"/>
    <x v="6"/>
    <s v="Hugh Jackman"/>
    <s v="Denis Villeneuve"/>
    <n v="20000"/>
    <x v="2979"/>
    <x v="368"/>
    <n v="86000"/>
    <x v="7"/>
    <n v="454"/>
    <n v="153"/>
    <x v="3359"/>
    <x v="159"/>
  </r>
  <r>
    <x v="3381"/>
    <x v="2782"/>
    <s v="Color"/>
    <x v="7"/>
    <x v="0"/>
    <x v="0"/>
    <x v="7"/>
    <s v="Ryan Reynolds"/>
    <s v="Robert Schwentke"/>
    <n v="16000"/>
    <x v="2980"/>
    <x v="96"/>
    <n v="20000"/>
    <x v="49"/>
    <n v="208"/>
    <n v="96"/>
    <x v="3360"/>
    <x v="244"/>
  </r>
  <r>
    <x v="3382"/>
    <x v="2783"/>
    <s v="Color"/>
    <x v="3"/>
    <x v="2"/>
    <x v="2"/>
    <x v="2"/>
    <s v="Lindsay Kay Hayward"/>
    <s v="Hitoshi Matsumoto"/>
    <n v="31"/>
    <x v="2967"/>
    <x v="82"/>
    <n v="543"/>
    <x v="26"/>
    <n v="72"/>
    <n v="99"/>
    <x v="3361"/>
    <x v="50"/>
  </r>
  <r>
    <x v="3383"/>
    <x v="2784"/>
    <s v="Color"/>
    <x v="7"/>
    <x v="0"/>
    <x v="0"/>
    <x v="7"/>
    <s v="Bruce Willis"/>
    <s v="Dean Parisot"/>
    <n v="13000"/>
    <x v="2981"/>
    <x v="42"/>
    <n v="22000"/>
    <x v="12"/>
    <n v="234"/>
    <n v="116"/>
    <x v="3362"/>
    <x v="239"/>
  </r>
  <r>
    <x v="3384"/>
    <x v="2785"/>
    <s v="Color"/>
    <x v="7"/>
    <x v="0"/>
    <x v="0"/>
    <x v="6"/>
    <s v="Vin Diesel"/>
    <s v="David Twohy"/>
    <n v="14000"/>
    <x v="2982"/>
    <x v="252"/>
    <n v="39000"/>
    <x v="34"/>
    <n v="302"/>
    <n v="127"/>
    <x v="3363"/>
    <x v="132"/>
  </r>
  <r>
    <x v="3385"/>
    <x v="2778"/>
    <s v="Color"/>
    <x v="0"/>
    <x v="0"/>
    <x v="0"/>
    <x v="6"/>
    <s v="Justin Timberlake"/>
    <s v="Brad Furman"/>
    <n v="3000"/>
    <x v="2983"/>
    <x v="111"/>
    <n v="0"/>
    <x v="49"/>
    <n v="184"/>
    <n v="88"/>
    <x v="3364"/>
    <x v="88"/>
  </r>
  <r>
    <x v="3386"/>
    <x v="2786"/>
    <s v="Color"/>
    <x v="7"/>
    <x v="0"/>
    <x v="3"/>
    <x v="6"/>
    <s v="Chris Hemsworth"/>
    <s v="Ron Howard"/>
    <n v="26000"/>
    <x v="2984"/>
    <x v="83"/>
    <n v="83000"/>
    <x v="7"/>
    <n v="393"/>
    <n v="123"/>
    <x v="3365"/>
    <x v="132"/>
  </r>
  <r>
    <x v="3387"/>
    <x v="2787"/>
    <s v="Color"/>
    <x v="1"/>
    <x v="0"/>
    <x v="0"/>
    <x v="7"/>
    <s v="David Lyons"/>
    <s v="Lasse HallstrÃ¶m"/>
    <n v="576"/>
    <x v="2425"/>
    <x v="152"/>
    <n v="23000"/>
    <x v="12"/>
    <n v="184"/>
    <n v="115"/>
    <x v="3366"/>
    <x v="74"/>
  </r>
  <r>
    <x v="3388"/>
    <x v="2783"/>
    <s v="Color"/>
    <x v="6"/>
    <x v="0"/>
    <x v="0"/>
    <x v="7"/>
    <s v="Tom Hanks"/>
    <s v="John Lee Hancock"/>
    <n v="15000"/>
    <x v="2985"/>
    <x v="79"/>
    <n v="39000"/>
    <x v="8"/>
    <n v="405"/>
    <n v="125"/>
    <x v="3367"/>
    <x v="64"/>
  </r>
  <r>
    <x v="3389"/>
    <x v="2788"/>
    <s v="Color"/>
    <x v="3"/>
    <x v="0"/>
    <x v="0"/>
    <x v="7"/>
    <s v="Marisa Saks"/>
    <s v="Malcolm D. Lee"/>
    <n v="31000"/>
    <x v="2986"/>
    <x v="18"/>
    <n v="13000"/>
    <x v="41"/>
    <n v="153"/>
    <n v="88"/>
    <x v="3368"/>
    <x v="33"/>
  </r>
  <r>
    <x v="3390"/>
    <x v="2789"/>
    <s v="Color"/>
    <x v="0"/>
    <x v="0"/>
    <x v="0"/>
    <x v="6"/>
    <s v="Channing Tatum"/>
    <s v="Steven Soderbergh"/>
    <n v="17000"/>
    <x v="2987"/>
    <x v="0"/>
    <n v="29000"/>
    <x v="10"/>
    <n v="450"/>
    <n v="106"/>
    <x v="3369"/>
    <x v="88"/>
  </r>
  <r>
    <x v="3391"/>
    <x v="2790"/>
    <s v="Color"/>
    <x v="7"/>
    <x v="0"/>
    <x v="0"/>
    <x v="7"/>
    <s v="Dwayne Johnson"/>
    <s v="Ric Roman Waugh"/>
    <n v="12000"/>
    <x v="2988"/>
    <x v="141"/>
    <n v="12000"/>
    <x v="31"/>
    <n v="238"/>
    <n v="112"/>
    <x v="3370"/>
    <x v="24"/>
  </r>
  <r>
    <x v="3392"/>
    <x v="2791"/>
    <s v="Color"/>
    <x v="7"/>
    <x v="0"/>
    <x v="27"/>
    <x v="6"/>
    <s v="Chris Evans"/>
    <s v="Joon-ho Bong"/>
    <n v="11000"/>
    <x v="2989"/>
    <x v="340"/>
    <n v="58000"/>
    <x v="11"/>
    <n v="488"/>
    <n v="126"/>
    <x v="3371"/>
    <x v="351"/>
  </r>
  <r>
    <x v="3393"/>
    <x v="2792"/>
    <s v="Color"/>
    <x v="7"/>
    <x v="0"/>
    <x v="0"/>
    <x v="7"/>
    <s v="Benedict Cumberbatch"/>
    <s v="J.J. Abrams"/>
    <n v="19000"/>
    <x v="2990"/>
    <x v="40"/>
    <n v="92000"/>
    <x v="4"/>
    <n v="590"/>
    <n v="132"/>
    <x v="3372"/>
    <x v="350"/>
  </r>
  <r>
    <x v="3394"/>
    <x v="2723"/>
    <s v="Color"/>
    <x v="1"/>
    <x v="0"/>
    <x v="3"/>
    <x v="6"/>
    <s v="Mia Wasikowska"/>
    <s v="Chan-wook Park"/>
    <n v="3000"/>
    <x v="1672"/>
    <x v="0"/>
    <n v="27000"/>
    <x v="13"/>
    <n v="469"/>
    <n v="99"/>
    <x v="3373"/>
    <x v="38"/>
  </r>
  <r>
    <x v="3395"/>
    <x v="2793"/>
    <s v="Color"/>
    <x v="8"/>
    <x v="0"/>
    <x v="0"/>
    <x v="6"/>
    <s v="Gunnar Hansen"/>
    <s v="John Luessenhop"/>
    <n v="383"/>
    <x v="2991"/>
    <x v="17"/>
    <n v="16000"/>
    <x v="0"/>
    <n v="282"/>
    <n v="92"/>
    <x v="3374"/>
    <x v="31"/>
  </r>
  <r>
    <x v="3396"/>
    <x v="2742"/>
    <s v="Color"/>
    <x v="5"/>
    <x v="0"/>
    <x v="3"/>
    <x v="5"/>
    <s v="Ioan Gruffudd"/>
    <s v="Jonathan Newman"/>
    <n v="2000"/>
    <x v="2992"/>
    <x v="7"/>
    <n v="0"/>
    <x v="39"/>
    <n v="28"/>
    <n v="100"/>
    <x v="3375"/>
    <x v="43"/>
  </r>
  <r>
    <x v="3397"/>
    <x v="2794"/>
    <s v="Color"/>
    <x v="3"/>
    <x v="5"/>
    <x v="18"/>
    <x v="12"/>
    <s v="Ximena Ayala"/>
    <s v="Claudia Sainte-Luce"/>
    <n v="31"/>
    <x v="2993"/>
    <x v="0"/>
    <n v="407"/>
    <x v="11"/>
    <n v="50"/>
    <n v="89"/>
    <x v="3376"/>
    <x v="109"/>
  </r>
  <r>
    <x v="3398"/>
    <x v="2795"/>
    <s v="Color"/>
    <x v="3"/>
    <x v="0"/>
    <x v="0"/>
    <x v="6"/>
    <s v="Harold Perrineau"/>
    <s v="Malcolm D. Lee"/>
    <n v="1000"/>
    <x v="2994"/>
    <x v="18"/>
    <n v="7000"/>
    <x v="12"/>
    <n v="56"/>
    <n v="123"/>
    <x v="3377"/>
    <x v="29"/>
  </r>
  <r>
    <x v="3399"/>
    <x v="2796"/>
    <s v="Color"/>
    <x v="0"/>
    <x v="0"/>
    <x v="4"/>
    <x v="6"/>
    <s v="Jim Sturgess"/>
    <s v="Giuseppe Tornatore"/>
    <n v="5000"/>
    <x v="2995"/>
    <x v="389"/>
    <n v="31000"/>
    <x v="4"/>
    <n v="124"/>
    <n v="131"/>
    <x v="3378"/>
    <x v="214"/>
  </r>
  <r>
    <x v="3400"/>
    <x v="2797"/>
    <s v="Color"/>
    <x v="3"/>
    <x v="0"/>
    <x v="0"/>
    <x v="6"/>
    <s v="Robin Williams"/>
    <s v="Justin Zackham"/>
    <n v="49000"/>
    <x v="2996"/>
    <x v="151"/>
    <n v="0"/>
    <x v="49"/>
    <n v="133"/>
    <n v="89"/>
    <x v="3379"/>
    <x v="64"/>
  </r>
  <r>
    <x v="3401"/>
    <x v="2798"/>
    <s v="Color"/>
    <x v="1"/>
    <x v="0"/>
    <x v="0"/>
    <x v="7"/>
    <s v="Emily Watson"/>
    <s v="Brian Percival"/>
    <n v="876"/>
    <x v="2997"/>
    <x v="142"/>
    <n v="53000"/>
    <x v="16"/>
    <n v="252"/>
    <n v="131"/>
    <x v="3380"/>
    <x v="93"/>
  </r>
  <r>
    <x v="3402"/>
    <x v="2776"/>
    <s v="Color"/>
    <x v="0"/>
    <x v="0"/>
    <x v="0"/>
    <x v="6"/>
    <s v="Michael Imperioli"/>
    <s v="Brad Anderson"/>
    <n v="873"/>
    <x v="2998"/>
    <x v="137"/>
    <n v="23000"/>
    <x v="12"/>
    <n v="285"/>
    <n v="94"/>
    <x v="3381"/>
    <x v="51"/>
  </r>
  <r>
    <x v="3403"/>
    <x v="2799"/>
    <s v="Color"/>
    <x v="1"/>
    <x v="0"/>
    <x v="0"/>
    <x v="6"/>
    <s v="Nolan Gerard Funk"/>
    <s v="Paul Schrader"/>
    <n v="924"/>
    <x v="2999"/>
    <x v="135"/>
    <n v="0"/>
    <x v="55"/>
    <n v="162"/>
    <n v="99"/>
    <x v="3382"/>
    <x v="156"/>
  </r>
  <r>
    <x v="3404"/>
    <x v="2800"/>
    <s v="Color"/>
    <x v="8"/>
    <x v="0"/>
    <x v="0"/>
    <x v="6"/>
    <s v="Mackenzie Foy"/>
    <s v="James Wan"/>
    <n v="6000"/>
    <x v="3000"/>
    <x v="0"/>
    <n v="131000"/>
    <x v="8"/>
    <n v="511"/>
    <n v="112"/>
    <x v="3383"/>
    <x v="33"/>
  </r>
  <r>
    <x v="3405"/>
    <x v="2801"/>
    <s v="Color"/>
    <x v="0"/>
    <x v="0"/>
    <x v="0"/>
    <x v="6"/>
    <s v="Michael Fassbender"/>
    <s v="Ridley Scott"/>
    <n v="13000"/>
    <x v="3001"/>
    <x v="0"/>
    <n v="24000"/>
    <x v="46"/>
    <n v="336"/>
    <n v="138"/>
    <x v="3384"/>
    <x v="43"/>
  </r>
  <r>
    <x v="3406"/>
    <x v="2802"/>
    <s v="Color"/>
    <x v="5"/>
    <x v="0"/>
    <x v="0"/>
    <x v="5"/>
    <s v="Ryan Reynolds"/>
    <s v="Kirk De Micco"/>
    <n v="16000"/>
    <x v="3002"/>
    <x v="151"/>
    <n v="28000"/>
    <x v="17"/>
    <n v="257"/>
    <n v="98"/>
    <x v="3385"/>
    <x v="204"/>
  </r>
  <r>
    <x v="3407"/>
    <x v="2803"/>
    <s v="Color"/>
    <x v="1"/>
    <x v="0"/>
    <x v="3"/>
    <x v="7"/>
    <s v="Alexander SkarsgÃ¥rd"/>
    <s v="Zal Batmanglij"/>
    <n v="10000"/>
    <x v="3003"/>
    <x v="267"/>
    <n v="12000"/>
    <x v="9"/>
    <n v="200"/>
    <n v="116"/>
    <x v="3386"/>
    <x v="67"/>
  </r>
  <r>
    <x v="3408"/>
    <x v="2739"/>
    <s v="Color"/>
    <x v="6"/>
    <x v="0"/>
    <x v="0"/>
    <x v="6"/>
    <s v="Benedict Cumberbatch"/>
    <s v="Bill Condon"/>
    <n v="19000"/>
    <x v="3004"/>
    <x v="221"/>
    <n v="11000"/>
    <x v="24"/>
    <n v="224"/>
    <n v="128"/>
    <x v="3387"/>
    <x v="74"/>
  </r>
  <r>
    <x v="3409"/>
    <x v="2804"/>
    <s v="Color"/>
    <x v="7"/>
    <x v="11"/>
    <x v="12"/>
    <x v="7"/>
    <s v="Tony Chiu Wai Leung"/>
    <s v="Kar-Wai Wong"/>
    <n v="643"/>
    <x v="743"/>
    <x v="0"/>
    <n v="13000"/>
    <x v="31"/>
    <n v="273"/>
    <n v="122"/>
    <x v="3388"/>
    <x v="352"/>
  </r>
  <r>
    <x v="3410"/>
    <x v="2805"/>
    <s v="Color"/>
    <x v="1"/>
    <x v="3"/>
    <x v="4"/>
    <x v="0"/>
    <s v="Toni Servillo"/>
    <s v="Paolo Sorrentino"/>
    <n v="211"/>
    <x v="3005"/>
    <x v="390"/>
    <n v="29000"/>
    <x v="3"/>
    <n v="280"/>
    <n v="172"/>
    <x v="3389"/>
    <x v="353"/>
  </r>
  <r>
    <x v="3411"/>
    <x v="2806"/>
    <s v="Color"/>
    <x v="1"/>
    <x v="0"/>
    <x v="8"/>
    <x v="7"/>
    <s v="Leonardo DiCaprio"/>
    <s v="Baz Luhrmann"/>
    <n v="29000"/>
    <x v="3006"/>
    <x v="188"/>
    <n v="115000"/>
    <x v="17"/>
    <n v="490"/>
    <n v="143"/>
    <x v="3390"/>
    <x v="177"/>
  </r>
  <r>
    <x v="3412"/>
    <x v="2807"/>
    <s v="Color"/>
    <x v="5"/>
    <x v="0"/>
    <x v="0"/>
    <x v="6"/>
    <s v="Daryl Sabara"/>
    <s v="Eli Roth"/>
    <n v="640"/>
    <x v="3007"/>
    <x v="0"/>
    <n v="12000"/>
    <x v="39"/>
    <n v="285"/>
    <n v="100"/>
    <x v="3391"/>
    <x v="1"/>
  </r>
  <r>
    <x v="3413"/>
    <x v="2808"/>
    <s v="Color"/>
    <x v="7"/>
    <x v="0"/>
    <x v="0"/>
    <x v="6"/>
    <s v="Michael Rapaport"/>
    <s v="Paul Feig"/>
    <n v="975"/>
    <x v="3008"/>
    <x v="20"/>
    <n v="24000"/>
    <x v="21"/>
    <n v="270"/>
    <n v="123"/>
    <x v="3392"/>
    <x v="207"/>
  </r>
  <r>
    <x v="3414"/>
    <x v="2809"/>
    <s v="Color"/>
    <x v="5"/>
    <x v="0"/>
    <x v="0"/>
    <x v="7"/>
    <s v="Aidan Turner"/>
    <s v="Peter Jackson"/>
    <n v="5000"/>
    <x v="2877"/>
    <x v="0"/>
    <n v="83000"/>
    <x v="20"/>
    <n v="509"/>
    <n v="186"/>
    <x v="3393"/>
    <x v="293"/>
  </r>
  <r>
    <x v="3415"/>
    <x v="2726"/>
    <s v="Color"/>
    <x v="5"/>
    <x v="0"/>
    <x v="0"/>
    <x v="7"/>
    <s v="Jennifer Lawrence"/>
    <s v="Francis Lawrence"/>
    <n v="34000"/>
    <x v="3009"/>
    <x v="345"/>
    <n v="82000"/>
    <x v="16"/>
    <n v="502"/>
    <n v="146"/>
    <x v="3394"/>
    <x v="244"/>
  </r>
  <r>
    <x v="3416"/>
    <x v="2810"/>
    <s v="Color"/>
    <x v="1"/>
    <x v="0"/>
    <x v="0"/>
    <x v="6"/>
    <s v="Jeremy Renner"/>
    <s v="James Gray"/>
    <n v="10000"/>
    <x v="3010"/>
    <x v="260"/>
    <n v="0"/>
    <x v="21"/>
    <n v="230"/>
    <n v="120"/>
    <x v="3395"/>
    <x v="81"/>
  </r>
  <r>
    <x v="3417"/>
    <x v="2811"/>
    <s v="Color"/>
    <x v="3"/>
    <x v="0"/>
    <x v="0"/>
    <x v="7"/>
    <s v="Steve Buscemi"/>
    <s v="Don Scardino"/>
    <n v="12000"/>
    <x v="3011"/>
    <x v="216"/>
    <n v="13000"/>
    <x v="30"/>
    <n v="260"/>
    <n v="100"/>
    <x v="3396"/>
    <x v="88"/>
  </r>
  <r>
    <x v="3418"/>
    <x v="2812"/>
    <s v="Color"/>
    <x v="3"/>
    <x v="0"/>
    <x v="0"/>
    <x v="7"/>
    <s v="Josh Gad"/>
    <s v="Shawn Levy"/>
    <n v="1000"/>
    <x v="3012"/>
    <x v="283"/>
    <n v="22000"/>
    <x v="2"/>
    <n v="246"/>
    <n v="125"/>
    <x v="3397"/>
    <x v="90"/>
  </r>
  <r>
    <x v="3419"/>
    <x v="2813"/>
    <s v="Color"/>
    <x v="3"/>
    <x v="5"/>
    <x v="0"/>
    <x v="12"/>
    <s v="Nataniel SÃ¡nchez"/>
    <s v="Tom Sanchez"/>
    <n v="3"/>
    <x v="335"/>
    <x v="0"/>
    <n v="75"/>
    <x v="23"/>
    <n v="1"/>
    <n v="110"/>
    <x v="3398"/>
    <x v="36"/>
  </r>
  <r>
    <x v="3420"/>
    <x v="2814"/>
    <s v="Color"/>
    <x v="8"/>
    <x v="0"/>
    <x v="3"/>
    <x v="6"/>
    <s v="Romola Garai"/>
    <s v="Ruairi Robinson"/>
    <n v="805"/>
    <x v="3013"/>
    <x v="12"/>
    <n v="0"/>
    <x v="25"/>
    <n v="120"/>
    <n v="98"/>
    <x v="3399"/>
    <x v="41"/>
  </r>
  <r>
    <x v="3421"/>
    <x v="2799"/>
    <s v="Color"/>
    <x v="1"/>
    <x v="0"/>
    <x v="5"/>
    <x v="7"/>
    <s v="Muse Watson"/>
    <s v="Ed Gass-Donnelly"/>
    <n v="45000"/>
    <x v="3014"/>
    <x v="45"/>
    <n v="0"/>
    <x v="56"/>
    <n v="161"/>
    <n v="93"/>
    <x v="3400"/>
    <x v="18"/>
  </r>
  <r>
    <x v="3422"/>
    <x v="2815"/>
    <s v="Color"/>
    <x v="7"/>
    <x v="0"/>
    <x v="0"/>
    <x v="6"/>
    <s v="Zach Gilford"/>
    <s v="Jee-woon Kim"/>
    <n v="971"/>
    <x v="3015"/>
    <x v="354"/>
    <n v="24000"/>
    <x v="34"/>
    <n v="376"/>
    <n v="107"/>
    <x v="3401"/>
    <x v="136"/>
  </r>
  <r>
    <x v="3423"/>
    <x v="2816"/>
    <s v="Color"/>
    <x v="7"/>
    <x v="0"/>
    <x v="0"/>
    <x v="7"/>
    <s v="Johnny Depp"/>
    <s v="Gore Verbinski"/>
    <n v="40000"/>
    <x v="3016"/>
    <x v="276"/>
    <n v="48000"/>
    <x v="31"/>
    <n v="450"/>
    <n v="150"/>
    <x v="3402"/>
    <x v="349"/>
  </r>
  <r>
    <x v="3424"/>
    <x v="2817"/>
    <s v="Color"/>
    <x v="1"/>
    <x v="12"/>
    <x v="22"/>
    <x v="5"/>
    <s v="Nawazuddin Siddiqui"/>
    <s v="Ritesh Batra"/>
    <n v="638"/>
    <x v="186"/>
    <x v="59"/>
    <n v="16000"/>
    <x v="4"/>
    <n v="195"/>
    <n v="104"/>
    <x v="3403"/>
    <x v="73"/>
  </r>
  <r>
    <x v="3425"/>
    <x v="2701"/>
    <s v="Color"/>
    <x v="12"/>
    <x v="0"/>
    <x v="0"/>
    <x v="7"/>
    <s v="Aidan Turner"/>
    <s v="Harald Zwart"/>
    <n v="5000"/>
    <x v="3017"/>
    <x v="235"/>
    <n v="44000"/>
    <x v="44"/>
    <n v="212"/>
    <n v="130"/>
    <x v="3404"/>
    <x v="121"/>
  </r>
  <r>
    <x v="3426"/>
    <x v="2818"/>
    <s v="Color"/>
    <x v="8"/>
    <x v="0"/>
    <x v="0"/>
    <x v="6"/>
    <s v="Rhys Wakefield"/>
    <s v="James DeMonaco"/>
    <n v="942"/>
    <x v="3018"/>
    <x v="111"/>
    <n v="31000"/>
    <x v="32"/>
    <n v="361"/>
    <n v="85"/>
    <x v="3405"/>
    <x v="20"/>
  </r>
  <r>
    <x v="3427"/>
    <x v="2819"/>
    <s v="Color"/>
    <x v="6"/>
    <x v="0"/>
    <x v="8"/>
    <x v="6"/>
    <s v="Jeremy Irvine"/>
    <s v="Jonathan Teplitzky"/>
    <n v="25000"/>
    <x v="3019"/>
    <x v="46"/>
    <n v="18000"/>
    <x v="10"/>
    <n v="186"/>
    <n v="116"/>
    <x v="3406"/>
    <x v="69"/>
  </r>
  <r>
    <x v="3428"/>
    <x v="2713"/>
    <s v="Color"/>
    <x v="5"/>
    <x v="0"/>
    <x v="0"/>
    <x v="5"/>
    <s v="Adam Scott"/>
    <s v="Ben Stiller"/>
    <n v="3000"/>
    <x v="3020"/>
    <x v="0"/>
    <n v="70000"/>
    <x v="17"/>
    <n v="362"/>
    <n v="114"/>
    <x v="3407"/>
    <x v="152"/>
  </r>
  <r>
    <x v="3429"/>
    <x v="2770"/>
    <s v="Color"/>
    <x v="5"/>
    <x v="0"/>
    <x v="0"/>
    <x v="5"/>
    <s v="Jacob Tremblay"/>
    <s v="Raja Gosnell"/>
    <n v="681"/>
    <x v="148"/>
    <x v="245"/>
    <n v="0"/>
    <x v="39"/>
    <n v="125"/>
    <n v="105"/>
    <x v="3408"/>
    <x v="177"/>
  </r>
  <r>
    <x v="3430"/>
    <x v="2786"/>
    <s v="Color"/>
    <x v="3"/>
    <x v="0"/>
    <x v="0"/>
    <x v="6"/>
    <s v="Shailene Woodley"/>
    <s v="James Ponsoldt"/>
    <n v="8000"/>
    <x v="3021"/>
    <x v="136"/>
    <n v="10000"/>
    <x v="10"/>
    <n v="220"/>
    <n v="95"/>
    <x v="3409"/>
    <x v="79"/>
  </r>
  <r>
    <x v="3431"/>
    <x v="2710"/>
    <s v="Color"/>
    <x v="3"/>
    <x v="0"/>
    <x v="0"/>
    <x v="6"/>
    <s v="Donald Glover"/>
    <s v="Maggie Carey"/>
    <n v="801"/>
    <x v="3022"/>
    <x v="138"/>
    <n v="0"/>
    <x v="42"/>
    <n v="97"/>
    <n v="104"/>
    <x v="3410"/>
    <x v="5"/>
  </r>
  <r>
    <x v="3432"/>
    <x v="2798"/>
    <s v="Color"/>
    <x v="3"/>
    <x v="0"/>
    <x v="0"/>
    <x v="7"/>
    <s v="Steve Carell"/>
    <s v="Nat Faxon"/>
    <n v="7000"/>
    <x v="3023"/>
    <x v="330"/>
    <n v="22000"/>
    <x v="28"/>
    <n v="276"/>
    <n v="103"/>
    <x v="3411"/>
    <x v="18"/>
  </r>
  <r>
    <x v="3433"/>
    <x v="2820"/>
    <s v="Color"/>
    <x v="6"/>
    <x v="0"/>
    <x v="0"/>
    <x v="6"/>
    <s v="Leonardo DiCaprio"/>
    <s v="Martin Scorsese"/>
    <n v="29000"/>
    <x v="3024"/>
    <x v="37"/>
    <n v="138000"/>
    <x v="6"/>
    <n v="606"/>
    <n v="240"/>
    <x v="3412"/>
    <x v="122"/>
  </r>
  <r>
    <x v="3434"/>
    <x v="2821"/>
    <s v="Color"/>
    <x v="7"/>
    <x v="0"/>
    <x v="0"/>
    <x v="7"/>
    <s v="Hugh Jackman"/>
    <s v="James Mangold"/>
    <n v="20000"/>
    <x v="2636"/>
    <x v="202"/>
    <n v="68000"/>
    <x v="12"/>
    <n v="440"/>
    <n v="138"/>
    <x v="3413"/>
    <x v="187"/>
  </r>
  <r>
    <x v="3435"/>
    <x v="2726"/>
    <s v="Color"/>
    <x v="7"/>
    <x v="0"/>
    <x v="3"/>
    <x v="6"/>
    <s v="Michael Smiley"/>
    <s v="Edgar Wright"/>
    <n v="177"/>
    <x v="1874"/>
    <x v="188"/>
    <n v="49000"/>
    <x v="11"/>
    <n v="427"/>
    <n v="109"/>
    <x v="3414"/>
    <x v="33"/>
  </r>
  <r>
    <x v="3436"/>
    <x v="2822"/>
    <s v="Color"/>
    <x v="7"/>
    <x v="0"/>
    <x v="5"/>
    <x v="5"/>
    <s v="Callum Rennie"/>
    <s v="Jean-Pierre Jeunet"/>
    <n v="716"/>
    <x v="3025"/>
    <x v="0"/>
    <n v="5000"/>
    <x v="10"/>
    <n v="122"/>
    <n v="105"/>
    <x v="3415"/>
    <x v="135"/>
  </r>
  <r>
    <x v="3437"/>
    <x v="2823"/>
    <s v="Color"/>
    <x v="3"/>
    <x v="0"/>
    <x v="0"/>
    <x v="6"/>
    <s v="Channing Tatum"/>
    <s v="Evan Goldberg"/>
    <n v="17000"/>
    <x v="3026"/>
    <x v="77"/>
    <n v="97000"/>
    <x v="12"/>
    <n v="418"/>
    <n v="107"/>
    <x v="3416"/>
    <x v="114"/>
  </r>
  <r>
    <x v="3438"/>
    <x v="2790"/>
    <s v="Color"/>
    <x v="7"/>
    <x v="0"/>
    <x v="0"/>
    <x v="7"/>
    <s v="Chris Hemsworth"/>
    <s v="Alan Taylor"/>
    <n v="26000"/>
    <x v="3027"/>
    <x v="391"/>
    <n v="63000"/>
    <x v="10"/>
    <n v="486"/>
    <n v="112"/>
    <x v="3417"/>
    <x v="206"/>
  </r>
  <r>
    <x v="3439"/>
    <x v="2764"/>
    <s v="Color"/>
    <x v="5"/>
    <x v="0"/>
    <x v="43"/>
    <x v="12"/>
    <s v="Kyle Hebert"/>
    <s v="Jeremy Degruson"/>
    <n v="324"/>
    <x v="3028"/>
    <x v="0"/>
    <n v="0"/>
    <x v="2"/>
    <n v="60"/>
    <n v="85"/>
    <x v="3418"/>
    <x v="63"/>
  </r>
  <r>
    <x v="3440"/>
    <x v="2824"/>
    <s v="Color"/>
    <x v="0"/>
    <x v="0"/>
    <x v="3"/>
    <x v="6"/>
    <s v="Rosario Dawson"/>
    <s v="Danny Boyle"/>
    <n v="3000"/>
    <x v="3029"/>
    <x v="0"/>
    <n v="23000"/>
    <x v="11"/>
    <n v="393"/>
    <n v="101"/>
    <x v="3419"/>
    <x v="33"/>
  </r>
  <r>
    <x v="3441"/>
    <x v="2764"/>
    <s v="Color"/>
    <x v="5"/>
    <x v="0"/>
    <x v="0"/>
    <x v="5"/>
    <s v="Ryan Reynolds"/>
    <s v="David Soren"/>
    <n v="16000"/>
    <x v="3030"/>
    <x v="30"/>
    <n v="13000"/>
    <x v="31"/>
    <n v="166"/>
    <n v="96"/>
    <x v="3420"/>
    <x v="204"/>
  </r>
  <r>
    <x v="3442"/>
    <x v="2825"/>
    <s v="Color"/>
    <x v="5"/>
    <x v="0"/>
    <x v="0"/>
    <x v="5"/>
    <s v="Charlie Rowe"/>
    <s v="Barry Cook"/>
    <n v="882"/>
    <x v="3031"/>
    <x v="28"/>
    <n v="0"/>
    <x v="33"/>
    <n v="113"/>
    <n v="87"/>
    <x v="3421"/>
    <x v="133"/>
  </r>
  <r>
    <x v="3443"/>
    <x v="2826"/>
    <s v="Color"/>
    <x v="3"/>
    <x v="0"/>
    <x v="0"/>
    <x v="7"/>
    <s v="Cory Hardrict"/>
    <s v="Jonathan Levine"/>
    <n v="303"/>
    <x v="3032"/>
    <x v="267"/>
    <n v="81000"/>
    <x v="9"/>
    <n v="452"/>
    <n v="98"/>
    <x v="3422"/>
    <x v="64"/>
  </r>
  <r>
    <x v="3444"/>
    <x v="2827"/>
    <s v="Color"/>
    <x v="3"/>
    <x v="0"/>
    <x v="0"/>
    <x v="6"/>
    <s v="Laura-Leigh"/>
    <s v="Rawson Marshall Thurber"/>
    <n v="740"/>
    <x v="3033"/>
    <x v="28"/>
    <n v="35000"/>
    <x v="11"/>
    <n v="289"/>
    <n v="118"/>
    <x v="3423"/>
    <x v="178"/>
  </r>
  <r>
    <x v="3445"/>
    <x v="2702"/>
    <s v="Color"/>
    <x v="7"/>
    <x v="0"/>
    <x v="0"/>
    <x v="7"/>
    <s v="Channing Tatum"/>
    <s v="Roland Emmerich"/>
    <n v="17000"/>
    <x v="3034"/>
    <x v="184"/>
    <n v="33000"/>
    <x v="34"/>
    <n v="339"/>
    <n v="131"/>
    <x v="3424"/>
    <x v="252"/>
  </r>
  <r>
    <x v="3446"/>
    <x v="2727"/>
    <s v="Color"/>
    <x v="7"/>
    <x v="0"/>
    <x v="0"/>
    <x v="7"/>
    <s v="Peter Capaldi"/>
    <s v="Marc Forster"/>
    <n v="17000"/>
    <x v="3035"/>
    <x v="273"/>
    <n v="129000"/>
    <x v="11"/>
    <n v="654"/>
    <n v="123"/>
    <x v="3425"/>
    <x v="350"/>
  </r>
  <r>
    <x v="3447"/>
    <x v="2828"/>
    <s v="Color"/>
    <x v="7"/>
    <x v="0"/>
    <x v="0"/>
    <x v="6"/>
    <s v="Channing Tatum"/>
    <s v="Phil Lord"/>
    <n v="17000"/>
    <x v="3036"/>
    <x v="297"/>
    <n v="24000"/>
    <x v="10"/>
    <n v="330"/>
    <n v="112"/>
    <x v="3426"/>
    <x v="124"/>
  </r>
  <r>
    <x v="3448"/>
    <x v="2829"/>
    <s v="Color"/>
    <x v="7"/>
    <x v="0"/>
    <x v="0"/>
    <x v="7"/>
    <s v="Connie Nielsen"/>
    <s v="McG"/>
    <n v="933"/>
    <x v="3037"/>
    <x v="248"/>
    <n v="10000"/>
    <x v="24"/>
    <n v="211"/>
    <n v="123"/>
    <x v="3427"/>
    <x v="74"/>
  </r>
  <r>
    <x v="3449"/>
    <x v="2830"/>
    <s v="Color"/>
    <x v="7"/>
    <x v="0"/>
    <x v="0"/>
    <x v="6"/>
    <s v="Eva Green"/>
    <s v="Noam Murro"/>
    <n v="6000"/>
    <x v="3038"/>
    <x v="269"/>
    <n v="71000"/>
    <x v="24"/>
    <n v="366"/>
    <n v="102"/>
    <x v="3428"/>
    <x v="183"/>
  </r>
  <r>
    <x v="3450"/>
    <x v="2831"/>
    <s v="Color"/>
    <x v="3"/>
    <x v="0"/>
    <x v="0"/>
    <x v="6"/>
    <s v="Ashley Rickards"/>
    <s v="Michael Tiddes"/>
    <n v="986"/>
    <x v="2639"/>
    <x v="120"/>
    <n v="0"/>
    <x v="36"/>
    <n v="69"/>
    <n v="86"/>
    <x v="3429"/>
    <x v="16"/>
  </r>
  <r>
    <x v="3451"/>
    <x v="2832"/>
    <s v="Color"/>
    <x v="10"/>
    <x v="0"/>
    <x v="15"/>
    <x v="4"/>
    <s v="G.W. Krauss"/>
    <s v="Kief Davidson"/>
    <n v="20"/>
    <x v="237"/>
    <x v="0"/>
    <n v="0"/>
    <x v="13"/>
    <n v="43"/>
    <n v="93"/>
    <x v="3430"/>
    <x v="73"/>
  </r>
  <r>
    <x v="3452"/>
    <x v="2833"/>
    <s v="Color"/>
    <x v="3"/>
    <x v="0"/>
    <x v="0"/>
    <x v="6"/>
    <s v="Liam Neeson"/>
    <s v="Seth MacFarlane"/>
    <n v="14000"/>
    <x v="3039"/>
    <x v="209"/>
    <n v="24000"/>
    <x v="26"/>
    <n v="303"/>
    <n v="136"/>
    <x v="3431"/>
    <x v="87"/>
  </r>
  <r>
    <x v="3453"/>
    <x v="2834"/>
    <s v="Color"/>
    <x v="7"/>
    <x v="0"/>
    <x v="0"/>
    <x v="6"/>
    <s v="David Oyelowo"/>
    <s v="J.C. Chandor"/>
    <n v="1000"/>
    <x v="3040"/>
    <x v="89"/>
    <n v="0"/>
    <x v="11"/>
    <n v="350"/>
    <n v="125"/>
    <x v="3432"/>
    <x v="33"/>
  </r>
  <r>
    <x v="3454"/>
    <x v="2835"/>
    <s v="Color"/>
    <x v="0"/>
    <x v="0"/>
    <x v="3"/>
    <x v="6"/>
    <s v="Philip Seymour Hoffman"/>
    <s v="Anton Corbijn"/>
    <n v="22000"/>
    <x v="3041"/>
    <x v="342"/>
    <n v="13000"/>
    <x v="13"/>
    <n v="291"/>
    <n v="122"/>
    <x v="3433"/>
    <x v="24"/>
  </r>
  <r>
    <x v="3455"/>
    <x v="2836"/>
    <s v="Color"/>
    <x v="0"/>
    <x v="0"/>
    <x v="0"/>
    <x v="6"/>
    <s v="Liam Neeson"/>
    <s v="Scott Frank"/>
    <n v="14000"/>
    <x v="3042"/>
    <x v="81"/>
    <n v="15000"/>
    <x v="31"/>
    <n v="253"/>
    <n v="114"/>
    <x v="3434"/>
    <x v="74"/>
  </r>
  <r>
    <x v="3456"/>
    <x v="2837"/>
    <s v="Color"/>
    <x v="3"/>
    <x v="0"/>
    <x v="0"/>
    <x v="6"/>
    <s v="Joe Lo Truglio"/>
    <s v="Steve Pink"/>
    <n v="833"/>
    <x v="3043"/>
    <x v="138"/>
    <n v="0"/>
    <x v="26"/>
    <n v="90"/>
    <n v="100"/>
    <x v="3435"/>
    <x v="115"/>
  </r>
  <r>
    <x v="3457"/>
    <x v="2838"/>
    <s v="Color"/>
    <x v="1"/>
    <x v="5"/>
    <x v="0"/>
    <x v="6"/>
    <s v="Boris Kodjoe"/>
    <s v="Bille Woodruff"/>
    <n v="1000"/>
    <x v="3044"/>
    <x v="42"/>
    <n v="0"/>
    <x v="33"/>
    <n v="9"/>
    <n v="106"/>
    <x v="3436"/>
    <x v="18"/>
  </r>
  <r>
    <x v="3458"/>
    <x v="2839"/>
    <s v="Color"/>
    <x v="3"/>
    <x v="0"/>
    <x v="0"/>
    <x v="5"/>
    <s v="Bella Thorne"/>
    <s v="Miguel Arteta"/>
    <n v="35000"/>
    <x v="3045"/>
    <x v="21"/>
    <n v="12000"/>
    <x v="24"/>
    <n v="119"/>
    <n v="81"/>
    <x v="3437"/>
    <x v="74"/>
  </r>
  <r>
    <x v="3459"/>
    <x v="2840"/>
    <s v="Color"/>
    <x v="1"/>
    <x v="0"/>
    <x v="19"/>
    <x v="6"/>
    <s v="Ian Tracey"/>
    <s v="Claudia Llosa"/>
    <n v="144"/>
    <x v="3046"/>
    <x v="28"/>
    <n v="675"/>
    <x v="46"/>
    <n v="56"/>
    <n v="97"/>
    <x v="3438"/>
    <x v="11"/>
  </r>
  <r>
    <x v="3460"/>
    <x v="2841"/>
    <s v="Color"/>
    <x v="7"/>
    <x v="0"/>
    <x v="0"/>
    <x v="6"/>
    <s v="Bradley Cooper"/>
    <s v="Clint Eastwood"/>
    <n v="14000"/>
    <x v="3047"/>
    <x v="70"/>
    <n v="112000"/>
    <x v="17"/>
    <n v="490"/>
    <n v="133"/>
    <x v="3439"/>
    <x v="354"/>
  </r>
  <r>
    <x v="3461"/>
    <x v="2842"/>
    <s v="Color"/>
    <x v="3"/>
    <x v="0"/>
    <x v="0"/>
    <x v="7"/>
    <s v="Yaya DaCosta"/>
    <s v="Rob Reiner"/>
    <n v="712"/>
    <x v="2090"/>
    <x v="0"/>
    <n v="3000"/>
    <x v="32"/>
    <n v="107"/>
    <n v="94"/>
    <x v="3440"/>
    <x v="69"/>
  </r>
  <r>
    <x v="3462"/>
    <x v="2843"/>
    <s v="Color"/>
    <x v="8"/>
    <x v="0"/>
    <x v="0"/>
    <x v="6"/>
    <s v="Alfre Woodard"/>
    <s v="John R. Leonetti"/>
    <n v="1000"/>
    <x v="702"/>
    <x v="206"/>
    <n v="45000"/>
    <x v="39"/>
    <n v="271"/>
    <n v="99"/>
    <x v="3441"/>
    <x v="67"/>
  </r>
  <r>
    <x v="3463"/>
    <x v="2844"/>
    <s v="Color"/>
    <x v="3"/>
    <x v="0"/>
    <x v="0"/>
    <x v="5"/>
    <s v="QuvenzhanÃ© Wallis"/>
    <s v="Will Gluck"/>
    <n v="2000"/>
    <x v="1233"/>
    <x v="147"/>
    <n v="16000"/>
    <x v="33"/>
    <n v="176"/>
    <n v="118"/>
    <x v="3442"/>
    <x v="127"/>
  </r>
  <r>
    <x v="3464"/>
    <x v="2845"/>
    <s v="Color"/>
    <x v="8"/>
    <x v="0"/>
    <x v="0"/>
    <x v="6"/>
    <s v="Ben Feldman"/>
    <s v="John Erick Dowdle"/>
    <n v="1000"/>
    <x v="3048"/>
    <x v="306"/>
    <n v="14000"/>
    <x v="26"/>
    <n v="196"/>
    <n v="93"/>
    <x v="3443"/>
    <x v="18"/>
  </r>
  <r>
    <x v="3465"/>
    <x v="2846"/>
    <s v="Color"/>
    <x v="1"/>
    <x v="0"/>
    <x v="0"/>
    <x v="7"/>
    <s v="Joaquim de Almeida"/>
    <s v="James Manera"/>
    <n v="578"/>
    <x v="932"/>
    <x v="0"/>
    <n v="0"/>
    <x v="57"/>
    <n v="12"/>
    <n v="99"/>
    <x v="3444"/>
    <x v="18"/>
  </r>
  <r>
    <x v="3466"/>
    <x v="2847"/>
    <s v="Color"/>
    <x v="1"/>
    <x v="0"/>
    <x v="3"/>
    <x v="6"/>
    <s v="Colin Firth"/>
    <s v="Rowan Joffe"/>
    <n v="14000"/>
    <x v="3049"/>
    <x v="82"/>
    <n v="11000"/>
    <x v="2"/>
    <n v="149"/>
    <n v="92"/>
    <x v="3445"/>
    <x v="82"/>
  </r>
  <r>
    <x v="3467"/>
    <x v="2848"/>
    <s v="Color"/>
    <x v="1"/>
    <x v="0"/>
    <x v="0"/>
    <x v="7"/>
    <s v="Minnie Driver"/>
    <s v="Gina Prince-Bythewood"/>
    <n v="893"/>
    <x v="3050"/>
    <x v="250"/>
    <n v="0"/>
    <x v="9"/>
    <n v="71"/>
    <n v="116"/>
    <x v="3446"/>
    <x v="41"/>
  </r>
  <r>
    <x v="3468"/>
    <x v="2849"/>
    <s v="Color"/>
    <x v="6"/>
    <x v="0"/>
    <x v="0"/>
    <x v="7"/>
    <s v="Christoph Waltz"/>
    <s v="Tim Burton"/>
    <n v="11000"/>
    <x v="3051"/>
    <x v="16"/>
    <n v="20000"/>
    <x v="11"/>
    <n v="325"/>
    <n v="106"/>
    <x v="3447"/>
    <x v="39"/>
  </r>
  <r>
    <x v="3469"/>
    <x v="2850"/>
    <s v="Color"/>
    <x v="7"/>
    <x v="0"/>
    <x v="0"/>
    <x v="5"/>
    <s v="Damon Wayans Jr."/>
    <s v="Don Hall"/>
    <n v="756"/>
    <x v="3052"/>
    <x v="138"/>
    <n v="41000"/>
    <x v="20"/>
    <n v="384"/>
    <n v="102"/>
    <x v="3448"/>
    <x v="270"/>
  </r>
  <r>
    <x v="3470"/>
    <x v="2851"/>
    <s v="Color"/>
    <x v="3"/>
    <x v="0"/>
    <x v="0"/>
    <x v="6"/>
    <s v="Emma Stone"/>
    <s v="Alejandro G. IÃ±Ã¡rritu"/>
    <n v="15000"/>
    <x v="3053"/>
    <x v="0"/>
    <n v="114000"/>
    <x v="4"/>
    <n v="588"/>
    <n v="119"/>
    <x v="3449"/>
    <x v="69"/>
  </r>
  <r>
    <x v="3471"/>
    <x v="2852"/>
    <s v="Color"/>
    <x v="1"/>
    <x v="0"/>
    <x v="0"/>
    <x v="7"/>
    <s v="Jennifer Ehle"/>
    <s v="Mike Binder"/>
    <n v="1000"/>
    <x v="3054"/>
    <x v="234"/>
    <n v="0"/>
    <x v="21"/>
    <n v="91"/>
    <n v="121"/>
    <x v="3450"/>
    <x v="35"/>
  </r>
  <r>
    <x v="3472"/>
    <x v="2853"/>
    <s v="Color"/>
    <x v="3"/>
    <x v="0"/>
    <x v="0"/>
    <x v="7"/>
    <s v="Bella Thorne"/>
    <s v="Frank Coraci"/>
    <n v="35000"/>
    <x v="3055"/>
    <x v="228"/>
    <n v="12000"/>
    <x v="31"/>
    <n v="173"/>
    <n v="117"/>
    <x v="3451"/>
    <x v="87"/>
  </r>
  <r>
    <x v="3473"/>
    <x v="2854"/>
    <s v="Color"/>
    <x v="7"/>
    <x v="0"/>
    <x v="0"/>
    <x v="12"/>
    <s v="Elizabeth Streb"/>
    <s v="Catherine Gund"/>
    <n v="0"/>
    <x v="52"/>
    <x v="0"/>
    <n v="44"/>
    <x v="13"/>
    <n v="10"/>
    <n v="82"/>
    <x v="3452"/>
    <x v="47"/>
  </r>
  <r>
    <x v="3474"/>
    <x v="2855"/>
    <s v="Color"/>
    <x v="1"/>
    <x v="0"/>
    <x v="0"/>
    <x v="6"/>
    <s v="Ellar Coltrane"/>
    <s v="Richard Linklater"/>
    <n v="230"/>
    <x v="215"/>
    <x v="0"/>
    <n v="92000"/>
    <x v="19"/>
    <n v="548"/>
    <n v="165"/>
    <x v="3453"/>
    <x v="16"/>
  </r>
  <r>
    <x v="3475"/>
    <x v="2852"/>
    <s v="Color"/>
    <x v="7"/>
    <x v="0"/>
    <x v="5"/>
    <x v="7"/>
    <s v="Paul Walker"/>
    <s v="Camille Delamarre"/>
    <n v="23000"/>
    <x v="3056"/>
    <x v="6"/>
    <n v="0"/>
    <x v="32"/>
    <n v="177"/>
    <n v="100"/>
    <x v="3454"/>
    <x v="74"/>
  </r>
  <r>
    <x v="3476"/>
    <x v="2856"/>
    <s v="Color"/>
    <x v="7"/>
    <x v="0"/>
    <x v="0"/>
    <x v="7"/>
    <s v="Scarlett Johansson"/>
    <s v="Anthony Russo"/>
    <n v="19000"/>
    <x v="3057"/>
    <x v="298"/>
    <n v="55000"/>
    <x v="4"/>
    <n v="576"/>
    <n v="136"/>
    <x v="3455"/>
    <x v="206"/>
  </r>
  <r>
    <x v="3477"/>
    <x v="2857"/>
    <s v="Color"/>
    <x v="7"/>
    <x v="0"/>
    <x v="0"/>
    <x v="7"/>
    <s v="Gary Oldman"/>
    <s v="Matt Reeves"/>
    <n v="10000"/>
    <x v="3058"/>
    <x v="352"/>
    <n v="45000"/>
    <x v="16"/>
    <n v="521"/>
    <n v="130"/>
    <x v="3456"/>
    <x v="206"/>
  </r>
  <r>
    <x v="3478"/>
    <x v="2858"/>
    <s v="Color"/>
    <x v="8"/>
    <x v="0"/>
    <x v="0"/>
    <x v="6"/>
    <s v="Olivia Munn"/>
    <s v="Scott Derrickson"/>
    <n v="2000"/>
    <x v="3059"/>
    <x v="329"/>
    <n v="18000"/>
    <x v="24"/>
    <n v="242"/>
    <n v="118"/>
    <x v="3457"/>
    <x v="88"/>
  </r>
  <r>
    <x v="3479"/>
    <x v="2859"/>
    <s v="Color"/>
    <x v="6"/>
    <x v="0"/>
    <x v="3"/>
    <x v="7"/>
    <s v="Tom Cullen"/>
    <s v="Richard Raymond"/>
    <n v="507"/>
    <x v="1043"/>
    <x v="4"/>
    <n v="0"/>
    <x v="44"/>
    <n v="31"/>
    <n v="104"/>
    <x v="3458"/>
    <x v="16"/>
  </r>
  <r>
    <x v="3480"/>
    <x v="2860"/>
    <s v="Color"/>
    <x v="8"/>
    <x v="0"/>
    <x v="0"/>
    <x v="6"/>
    <s v="Zach Gilford"/>
    <s v="Matt Bettinelli-Olpin"/>
    <n v="971"/>
    <x v="3060"/>
    <x v="34"/>
    <n v="0"/>
    <x v="56"/>
    <n v="137"/>
    <n v="89"/>
    <x v="3459"/>
    <x v="41"/>
  </r>
  <r>
    <x v="3481"/>
    <x v="2861"/>
    <s v="Color"/>
    <x v="5"/>
    <x v="0"/>
    <x v="0"/>
    <x v="7"/>
    <s v="Kate Winslet"/>
    <s v="Neil Burger"/>
    <n v="14000"/>
    <x v="3061"/>
    <x v="290"/>
    <n v="49000"/>
    <x v="12"/>
    <n v="459"/>
    <n v="139"/>
    <x v="3460"/>
    <x v="169"/>
  </r>
  <r>
    <x v="3482"/>
    <x v="2862"/>
    <s v="Color"/>
    <x v="1"/>
    <x v="0"/>
    <x v="0"/>
    <x v="5"/>
    <s v="Morgan Freeman"/>
    <s v="Charles Martin Smith"/>
    <n v="11000"/>
    <x v="3062"/>
    <x v="128"/>
    <n v="0"/>
    <x v="34"/>
    <n v="54"/>
    <n v="107"/>
    <x v="3461"/>
    <x v="70"/>
  </r>
  <r>
    <x v="3483"/>
    <x v="2840"/>
    <s v="Color"/>
    <x v="7"/>
    <x v="0"/>
    <x v="0"/>
    <x v="7"/>
    <s v="Dominic Cooper"/>
    <s v="Gary Shore"/>
    <n v="3000"/>
    <x v="3063"/>
    <x v="13"/>
    <n v="37000"/>
    <x v="2"/>
    <n v="261"/>
    <n v="92"/>
    <x v="3462"/>
    <x v="123"/>
  </r>
  <r>
    <x v="3484"/>
    <x v="2863"/>
    <s v="Color"/>
    <x v="1"/>
    <x v="0"/>
    <x v="0"/>
    <x v="6"/>
    <s v="Jennifer Garner"/>
    <s v="Ivan Reitman"/>
    <n v="3000"/>
    <x v="1954"/>
    <x v="64"/>
    <n v="14000"/>
    <x v="13"/>
    <n v="159"/>
    <n v="110"/>
    <x v="3463"/>
    <x v="43"/>
  </r>
  <r>
    <x v="3485"/>
    <x v="2864"/>
    <s v="Color"/>
    <x v="3"/>
    <x v="0"/>
    <x v="0"/>
    <x v="7"/>
    <s v="Bill Murray"/>
    <s v="Bobby Farrelly"/>
    <n v="13000"/>
    <x v="3064"/>
    <x v="36"/>
    <n v="55000"/>
    <x v="32"/>
    <n v="218"/>
    <n v="109"/>
    <x v="3464"/>
    <x v="64"/>
  </r>
  <r>
    <x v="3486"/>
    <x v="2865"/>
    <s v="Color"/>
    <x v="5"/>
    <x v="0"/>
    <x v="0"/>
    <x v="5"/>
    <s v="Teo Halm"/>
    <s v="Dave Green"/>
    <n v="803"/>
    <x v="3065"/>
    <x v="30"/>
    <n v="0"/>
    <x v="42"/>
    <n v="112"/>
    <n v="91"/>
    <x v="3465"/>
    <x v="51"/>
  </r>
  <r>
    <x v="3487"/>
    <x v="2866"/>
    <s v="Color"/>
    <x v="7"/>
    <x v="0"/>
    <x v="0"/>
    <x v="7"/>
    <s v="Tom Cruise"/>
    <s v="Doug Liman"/>
    <n v="10000"/>
    <x v="3066"/>
    <x v="190"/>
    <n v="77000"/>
    <x v="20"/>
    <n v="585"/>
    <n v="113"/>
    <x v="3466"/>
    <x v="355"/>
  </r>
  <r>
    <x v="3488"/>
    <x v="2831"/>
    <s v="Color"/>
    <x v="1"/>
    <x v="0"/>
    <x v="0"/>
    <x v="7"/>
    <s v="Alex Pettyfer"/>
    <s v="Shana Feste"/>
    <n v="15000"/>
    <x v="3067"/>
    <x v="73"/>
    <n v="0"/>
    <x v="2"/>
    <n v="98"/>
    <n v="104"/>
    <x v="3467"/>
    <x v="33"/>
  </r>
  <r>
    <x v="3489"/>
    <x v="2845"/>
    <s v="Color"/>
    <x v="0"/>
    <x v="0"/>
    <x v="5"/>
    <x v="6"/>
    <s v="Josh Hutcherson"/>
    <s v="Andrea Di Stefano"/>
    <n v="14000"/>
    <x v="3068"/>
    <x v="176"/>
    <n v="0"/>
    <x v="21"/>
    <n v="106"/>
    <n v="120"/>
    <x v="3468"/>
    <x v="29"/>
  </r>
  <r>
    <x v="3490"/>
    <x v="2867"/>
    <s v="Color"/>
    <x v="7"/>
    <x v="0"/>
    <x v="3"/>
    <x v="7"/>
    <s v="Christian Bale"/>
    <s v="Ridley Scott"/>
    <n v="23000"/>
    <x v="3069"/>
    <x v="0"/>
    <n v="51000"/>
    <x v="26"/>
    <n v="314"/>
    <n v="150"/>
    <x v="3469"/>
    <x v="188"/>
  </r>
  <r>
    <x v="3491"/>
    <x v="2868"/>
    <s v="Color"/>
    <x v="7"/>
    <x v="0"/>
    <x v="0"/>
    <x v="6"/>
    <s v="Michael Jai White"/>
    <s v="Ernie Barbarash"/>
    <n v="2000"/>
    <x v="3070"/>
    <x v="58"/>
    <n v="0"/>
    <x v="42"/>
    <n v="29"/>
    <n v="103"/>
    <x v="3470"/>
    <x v="89"/>
  </r>
  <r>
    <x v="3492"/>
    <x v="2869"/>
    <s v="Color"/>
    <x v="7"/>
    <x v="0"/>
    <x v="0"/>
    <x v="6"/>
    <s v="Brad Pitt"/>
    <s v="David Ayer"/>
    <n v="11000"/>
    <x v="3071"/>
    <x v="392"/>
    <n v="82000"/>
    <x v="16"/>
    <n v="406"/>
    <n v="134"/>
    <x v="3471"/>
    <x v="154"/>
  </r>
  <r>
    <x v="3493"/>
    <x v="2870"/>
    <s v="Color"/>
    <x v="1"/>
    <x v="9"/>
    <x v="16"/>
    <x v="2"/>
    <s v="Wagner Moura"/>
    <s v="Karim AÃ¯nouz"/>
    <n v="585"/>
    <x v="3072"/>
    <x v="73"/>
    <n v="278"/>
    <x v="26"/>
    <n v="70"/>
    <n v="106"/>
    <x v="3472"/>
    <x v="16"/>
  </r>
  <r>
    <x v="3494"/>
    <x v="2871"/>
    <s v="Color"/>
    <x v="6"/>
    <x v="0"/>
    <x v="0"/>
    <x v="7"/>
    <s v="Tika Sumpter"/>
    <s v="Tate Taylor"/>
    <n v="521"/>
    <x v="3073"/>
    <x v="180"/>
    <n v="11000"/>
    <x v="9"/>
    <n v="165"/>
    <n v="139"/>
    <x v="3473"/>
    <x v="88"/>
  </r>
  <r>
    <x v="3495"/>
    <x v="2872"/>
    <s v="Color"/>
    <x v="0"/>
    <x v="0"/>
    <x v="0"/>
    <x v="6"/>
    <s v="Patrick Fugit"/>
    <s v="David Fincher"/>
    <n v="835"/>
    <x v="3074"/>
    <x v="132"/>
    <n v="146000"/>
    <x v="7"/>
    <n v="568"/>
    <n v="149"/>
    <x v="3474"/>
    <x v="301"/>
  </r>
  <r>
    <x v="3496"/>
    <x v="2873"/>
    <s v="Color"/>
    <x v="7"/>
    <x v="0"/>
    <x v="0"/>
    <x v="7"/>
    <s v="Bradley Cooper"/>
    <s v="James Gunn"/>
    <n v="14000"/>
    <x v="3075"/>
    <x v="339"/>
    <n v="96000"/>
    <x v="7"/>
    <n v="653"/>
    <n v="121"/>
    <x v="3475"/>
    <x v="206"/>
  </r>
  <r>
    <x v="3497"/>
    <x v="2874"/>
    <s v="Color"/>
    <x v="3"/>
    <x v="0"/>
    <x v="0"/>
    <x v="6"/>
    <s v="Anna Kendrick"/>
    <s v="Joe Swanberg"/>
    <n v="10000"/>
    <x v="3076"/>
    <x v="393"/>
    <n v="812"/>
    <x v="49"/>
    <n v="65"/>
    <n v="82"/>
    <x v="3476"/>
    <x v="356"/>
  </r>
  <r>
    <x v="3498"/>
    <x v="2875"/>
    <s v="Color"/>
    <x v="6"/>
    <x v="0"/>
    <x v="0"/>
    <x v="5"/>
    <s v="Jacob Vargas"/>
    <s v="Randall Wallace"/>
    <n v="399"/>
    <x v="1388"/>
    <x v="33"/>
    <n v="23000"/>
    <x v="42"/>
    <n v="82"/>
    <n v="99"/>
    <x v="3477"/>
    <x v="38"/>
  </r>
  <r>
    <x v="3499"/>
    <x v="2829"/>
    <s v="Color"/>
    <x v="7"/>
    <x v="0"/>
    <x v="0"/>
    <x v="7"/>
    <s v="Dwayne Johnson"/>
    <s v="Brett Ratner"/>
    <n v="12000"/>
    <x v="3077"/>
    <x v="205"/>
    <n v="21000"/>
    <x v="44"/>
    <n v="245"/>
    <n v="101"/>
    <x v="3478"/>
    <x v="122"/>
  </r>
  <r>
    <x v="3500"/>
    <x v="2876"/>
    <s v="Color"/>
    <x v="3"/>
    <x v="0"/>
    <x v="0"/>
    <x v="6"/>
    <s v="Kevin Spacey"/>
    <s v="Sean Anders"/>
    <n v="18000"/>
    <x v="3078"/>
    <x v="299"/>
    <n v="12000"/>
    <x v="2"/>
    <n v="196"/>
    <n v="116"/>
    <x v="3479"/>
    <x v="142"/>
  </r>
  <r>
    <x v="3501"/>
    <x v="2877"/>
    <s v="Color"/>
    <x v="7"/>
    <x v="0"/>
    <x v="0"/>
    <x v="5"/>
    <s v="Gerard Butler"/>
    <s v="Dean DeBlois"/>
    <n v="18000"/>
    <x v="3079"/>
    <x v="292"/>
    <n v="46000"/>
    <x v="20"/>
    <n v="292"/>
    <n v="102"/>
    <x v="3480"/>
    <x v="312"/>
  </r>
  <r>
    <x v="3502"/>
    <x v="2878"/>
    <s v="Color"/>
    <x v="7"/>
    <x v="0"/>
    <x v="8"/>
    <x v="7"/>
    <s v="Caitlin Stasey"/>
    <s v="Stuart Beattie"/>
    <n v="623"/>
    <x v="3080"/>
    <x v="220"/>
    <n v="15000"/>
    <x v="52"/>
    <n v="308"/>
    <n v="92"/>
    <x v="3481"/>
    <x v="127"/>
  </r>
  <r>
    <x v="3503"/>
    <x v="2849"/>
    <s v="Color"/>
    <x v="1"/>
    <x v="0"/>
    <x v="0"/>
    <x v="7"/>
    <s v="ChloÃ« Grace Moretz"/>
    <s v="R.J. Cutler"/>
    <n v="17000"/>
    <x v="3081"/>
    <x v="67"/>
    <n v="15000"/>
    <x v="13"/>
    <n v="141"/>
    <n v="107"/>
    <x v="3482"/>
    <x v="31"/>
  </r>
  <r>
    <x v="3504"/>
    <x v="2879"/>
    <s v="Color"/>
    <x v="3"/>
    <x v="0"/>
    <x v="0"/>
    <x v="6"/>
    <s v="Martin Dew"/>
    <s v="Paul Thomas Anderson"/>
    <n v="204"/>
    <x v="110"/>
    <x v="0"/>
    <n v="18000"/>
    <x v="12"/>
    <n v="401"/>
    <n v="148"/>
    <x v="3483"/>
    <x v="33"/>
  </r>
  <r>
    <x v="3505"/>
    <x v="2880"/>
    <s v="Color"/>
    <x v="5"/>
    <x v="0"/>
    <x v="0"/>
    <x v="7"/>
    <s v="Matthew McConaughey"/>
    <s v="Christopher Nolan"/>
    <n v="11000"/>
    <x v="3082"/>
    <x v="251"/>
    <n v="349000"/>
    <x v="5"/>
    <n v="712"/>
    <n v="169"/>
    <x v="3484"/>
    <x v="270"/>
  </r>
  <r>
    <x v="3506"/>
    <x v="2881"/>
    <s v="Color"/>
    <x v="7"/>
    <x v="0"/>
    <x v="0"/>
    <x v="7"/>
    <s v="Matt Walsh"/>
    <s v="Steven Quale"/>
    <n v="490"/>
    <x v="3083"/>
    <x v="289"/>
    <n v="15000"/>
    <x v="42"/>
    <n v="228"/>
    <n v="89"/>
    <x v="3485"/>
    <x v="124"/>
  </r>
  <r>
    <x v="3507"/>
    <x v="2882"/>
    <s v="Color"/>
    <x v="5"/>
    <x v="0"/>
    <x v="0"/>
    <x v="5"/>
    <s v="Johnny Depp"/>
    <s v="Rob Marshall"/>
    <n v="40000"/>
    <x v="3084"/>
    <x v="284"/>
    <n v="90000"/>
    <x v="44"/>
    <n v="321"/>
    <n v="125"/>
    <x v="3486"/>
    <x v="124"/>
  </r>
  <r>
    <x v="3508"/>
    <x v="2860"/>
    <s v="Color"/>
    <x v="8"/>
    <x v="0"/>
    <x v="0"/>
    <x v="6"/>
    <s v="Maika Monroe"/>
    <s v="David Robert Mitchell"/>
    <n v="314"/>
    <x v="1562"/>
    <x v="394"/>
    <n v="45000"/>
    <x v="9"/>
    <n v="533"/>
    <n v="100"/>
    <x v="3487"/>
    <x v="6"/>
  </r>
  <r>
    <x v="3509"/>
    <x v="2883"/>
    <s v="Color"/>
    <x v="7"/>
    <x v="0"/>
    <x v="0"/>
    <x v="7"/>
    <s v="Colm Feore"/>
    <s v="Kenneth Branagh"/>
    <n v="539"/>
    <x v="1980"/>
    <x v="0"/>
    <n v="17000"/>
    <x v="24"/>
    <n v="313"/>
    <n v="105"/>
    <x v="3488"/>
    <x v="121"/>
  </r>
  <r>
    <x v="3510"/>
    <x v="2884"/>
    <s v="Color"/>
    <x v="6"/>
    <x v="0"/>
    <x v="0"/>
    <x v="6"/>
    <s v="Johnny Cannizzaro"/>
    <s v="Clint Eastwood"/>
    <n v="880"/>
    <x v="3085"/>
    <x v="70"/>
    <n v="16000"/>
    <x v="9"/>
    <n v="249"/>
    <n v="134"/>
    <x v="3489"/>
    <x v="87"/>
  </r>
  <r>
    <x v="3511"/>
    <x v="2885"/>
    <s v="Color"/>
    <x v="6"/>
    <x v="0"/>
    <x v="0"/>
    <x v="6"/>
    <s v="Jeremy Renner"/>
    <s v="Michael Cuesta"/>
    <n v="10000"/>
    <x v="3086"/>
    <x v="114"/>
    <n v="13000"/>
    <x v="11"/>
    <n v="163"/>
    <n v="112"/>
    <x v="3490"/>
    <x v="18"/>
  </r>
  <r>
    <x v="3512"/>
    <x v="2886"/>
    <s v="Color"/>
    <x v="7"/>
    <x v="6"/>
    <x v="10"/>
    <x v="12"/>
    <s v="Siu-Wong Fan"/>
    <s v="Teddy Chan"/>
    <n v="79"/>
    <x v="3087"/>
    <x v="7"/>
    <n v="0"/>
    <x v="31"/>
    <n v="65"/>
    <n v="100"/>
    <x v="3491"/>
    <x v="43"/>
  </r>
  <r>
    <x v="3513"/>
    <x v="2887"/>
    <s v="Color"/>
    <x v="7"/>
    <x v="0"/>
    <x v="0"/>
    <x v="7"/>
    <s v="Nicolas Cage"/>
    <s v="Vic Armstrong"/>
    <n v="12000"/>
    <x v="3088"/>
    <x v="157"/>
    <n v="31000"/>
    <x v="71"/>
    <n v="169"/>
    <n v="110"/>
    <x v="3492"/>
    <x v="81"/>
  </r>
  <r>
    <x v="3514"/>
    <x v="2888"/>
    <s v="Color"/>
    <x v="3"/>
    <x v="0"/>
    <x v="0"/>
    <x v="6"/>
    <s v="Rob Riggle"/>
    <s v="Luke Greenfield"/>
    <n v="839"/>
    <x v="3089"/>
    <x v="53"/>
    <n v="14000"/>
    <x v="31"/>
    <n v="129"/>
    <n v="104"/>
    <x v="3493"/>
    <x v="29"/>
  </r>
  <r>
    <x v="3515"/>
    <x v="2889"/>
    <s v="Color"/>
    <x v="15"/>
    <x v="0"/>
    <x v="0"/>
    <x v="6"/>
    <s v="Tatyana Ali"/>
    <s v="Bruce Dellis"/>
    <n v="685"/>
    <x v="3090"/>
    <x v="0"/>
    <n v="261"/>
    <x v="0"/>
    <n v="10"/>
    <n v="95"/>
    <x v="3494"/>
    <x v="59"/>
  </r>
  <r>
    <x v="3516"/>
    <x v="2890"/>
    <s v="Color"/>
    <x v="7"/>
    <x v="0"/>
    <x v="5"/>
    <x v="6"/>
    <s v="Scarlett Johansson"/>
    <s v="Luc Besson"/>
    <n v="19000"/>
    <x v="3091"/>
    <x v="0"/>
    <n v="83000"/>
    <x v="34"/>
    <n v="433"/>
    <n v="89"/>
    <x v="3495"/>
    <x v="87"/>
  </r>
  <r>
    <x v="3517"/>
    <x v="2891"/>
    <s v="Color"/>
    <x v="7"/>
    <x v="0"/>
    <x v="0"/>
    <x v="5"/>
    <s v="Angelina Jolie Pitt"/>
    <s v="Robert Stromberg"/>
    <n v="11000"/>
    <x v="3092"/>
    <x v="323"/>
    <n v="89000"/>
    <x v="11"/>
    <n v="401"/>
    <n v="97"/>
    <x v="3496"/>
    <x v="282"/>
  </r>
  <r>
    <x v="3518"/>
    <x v="2870"/>
    <s v="Color"/>
    <x v="6"/>
    <x v="0"/>
    <x v="0"/>
    <x v="5"/>
    <s v="Jon Hamm"/>
    <s v="Craig Gillespie"/>
    <n v="4000"/>
    <x v="3093"/>
    <x v="21"/>
    <n v="10000"/>
    <x v="11"/>
    <n v="151"/>
    <n v="124"/>
    <x v="3497"/>
    <x v="43"/>
  </r>
  <r>
    <x v="3519"/>
    <x v="2892"/>
    <s v="Color"/>
    <x v="3"/>
    <x v="0"/>
    <x v="0"/>
    <x v="5"/>
    <s v="Alex Kendrick"/>
    <s v="Andrew Erwin"/>
    <n v="589"/>
    <x v="918"/>
    <x v="4"/>
    <n v="0"/>
    <x v="39"/>
    <n v="49"/>
    <n v="98"/>
    <x v="3498"/>
    <x v="18"/>
  </r>
  <r>
    <x v="3520"/>
    <x v="2893"/>
    <s v="Color"/>
    <x v="5"/>
    <x v="0"/>
    <x v="0"/>
    <x v="5"/>
    <s v="Ty Burrell"/>
    <s v="Rob Minkoff"/>
    <n v="3000"/>
    <x v="3094"/>
    <x v="196"/>
    <n v="11000"/>
    <x v="9"/>
    <n v="196"/>
    <n v="92"/>
    <x v="3499"/>
    <x v="312"/>
  </r>
  <r>
    <x v="3521"/>
    <x v="2894"/>
    <s v="Color"/>
    <x v="6"/>
    <x v="0"/>
    <x v="3"/>
    <x v="6"/>
    <s v="Lesley Manville"/>
    <s v="Mike Leigh"/>
    <n v="149"/>
    <x v="2708"/>
    <x v="90"/>
    <n v="0"/>
    <x v="13"/>
    <n v="262"/>
    <n v="150"/>
    <x v="3500"/>
    <x v="34"/>
  </r>
  <r>
    <x v="3522"/>
    <x v="2895"/>
    <s v="Color"/>
    <x v="5"/>
    <x v="0"/>
    <x v="0"/>
    <x v="5"/>
    <s v="Ty Burrell"/>
    <s v="James Bobin"/>
    <n v="3000"/>
    <x v="3095"/>
    <x v="142"/>
    <n v="10000"/>
    <x v="34"/>
    <n v="277"/>
    <n v="119"/>
    <x v="3501"/>
    <x v="124"/>
  </r>
  <r>
    <x v="3523"/>
    <x v="2896"/>
    <s v="Color"/>
    <x v="7"/>
    <x v="0"/>
    <x v="0"/>
    <x v="7"/>
    <s v="Rami Malek"/>
    <s v="Scott Waugh"/>
    <n v="3000"/>
    <x v="3096"/>
    <x v="63"/>
    <n v="32000"/>
    <x v="31"/>
    <n v="327"/>
    <n v="132"/>
    <x v="3502"/>
    <x v="193"/>
  </r>
  <r>
    <x v="3524"/>
    <x v="2897"/>
    <s v="Color"/>
    <x v="3"/>
    <x v="0"/>
    <x v="0"/>
    <x v="6"/>
    <s v="Craig Roberts"/>
    <s v="Nicholas Stoller"/>
    <n v="920"/>
    <x v="3097"/>
    <x v="120"/>
    <n v="21000"/>
    <x v="34"/>
    <n v="351"/>
    <n v="97"/>
    <x v="3503"/>
    <x v="69"/>
  </r>
  <r>
    <x v="3525"/>
    <x v="2898"/>
    <s v="Color"/>
    <x v="5"/>
    <x v="0"/>
    <x v="0"/>
    <x v="5"/>
    <s v="Robin Williams"/>
    <s v="Shawn Levy"/>
    <n v="49000"/>
    <x v="3098"/>
    <x v="283"/>
    <n v="11000"/>
    <x v="24"/>
    <n v="154"/>
    <n v="98"/>
    <x v="3504"/>
    <x v="357"/>
  </r>
  <r>
    <x v="3526"/>
    <x v="2860"/>
    <s v="Color"/>
    <x v="0"/>
    <x v="0"/>
    <x v="0"/>
    <x v="6"/>
    <s v="Jake Gyllenhaal"/>
    <s v="Dan Gilroy"/>
    <n v="15000"/>
    <x v="3099"/>
    <x v="306"/>
    <n v="65000"/>
    <x v="20"/>
    <n v="534"/>
    <n v="117"/>
    <x v="3505"/>
    <x v="65"/>
  </r>
  <r>
    <x v="3527"/>
    <x v="2899"/>
    <s v="Color"/>
    <x v="0"/>
    <x v="0"/>
    <x v="0"/>
    <x v="7"/>
    <s v="Leslie Bibb"/>
    <s v="Sam Miller"/>
    <n v="1000"/>
    <x v="1841"/>
    <x v="125"/>
    <n v="0"/>
    <x v="49"/>
    <n v="58"/>
    <n v="84"/>
    <x v="3506"/>
    <x v="358"/>
  </r>
  <r>
    <x v="3528"/>
    <x v="2844"/>
    <s v="Color"/>
    <x v="7"/>
    <x v="0"/>
    <x v="0"/>
    <x v="7"/>
    <s v="Anthony Hopkins"/>
    <s v="Darren Aronofsky"/>
    <n v="12000"/>
    <x v="3100"/>
    <x v="0"/>
    <n v="71000"/>
    <x v="42"/>
    <n v="434"/>
    <n v="138"/>
    <x v="3507"/>
    <x v="170"/>
  </r>
  <r>
    <x v="3529"/>
    <x v="2900"/>
    <s v="Color"/>
    <x v="7"/>
    <x v="0"/>
    <x v="3"/>
    <x v="7"/>
    <s v="Liam Neeson"/>
    <s v="Jaume Collet-Serra"/>
    <n v="14000"/>
    <x v="3101"/>
    <x v="325"/>
    <n v="24000"/>
    <x v="11"/>
    <n v="359"/>
    <n v="106"/>
    <x v="3508"/>
    <x v="124"/>
  </r>
  <r>
    <x v="3530"/>
    <x v="2901"/>
    <s v="Color"/>
    <x v="3"/>
    <x v="0"/>
    <x v="0"/>
    <x v="0"/>
    <s v="Shane Dawson"/>
    <s v="Shane Dawson"/>
    <n v="247"/>
    <x v="2161"/>
    <x v="395"/>
    <n v="0"/>
    <x v="52"/>
    <n v="6"/>
    <n v="93"/>
    <x v="3509"/>
    <x v="44"/>
  </r>
  <r>
    <x v="3531"/>
    <x v="2902"/>
    <s v="Color"/>
    <x v="12"/>
    <x v="0"/>
    <x v="0"/>
    <x v="7"/>
    <s v="Lin Shaye"/>
    <s v="Stiles White"/>
    <n v="852"/>
    <x v="3029"/>
    <x v="4"/>
    <n v="18000"/>
    <x v="57"/>
    <n v="183"/>
    <n v="89"/>
    <x v="3510"/>
    <x v="18"/>
  </r>
  <r>
    <x v="3532"/>
    <x v="2893"/>
    <s v="Color"/>
    <x v="4"/>
    <x v="0"/>
    <x v="3"/>
    <x v="5"/>
    <s v="Julie Walters"/>
    <s v="Paul King"/>
    <n v="838"/>
    <x v="869"/>
    <x v="82"/>
    <n v="30000"/>
    <x v="23"/>
    <n v="224"/>
    <n v="95"/>
    <x v="3511"/>
    <x v="60"/>
  </r>
  <r>
    <x v="3533"/>
    <x v="2903"/>
    <s v="Color"/>
    <x v="12"/>
    <x v="0"/>
    <x v="0"/>
    <x v="6"/>
    <s v="Richard Cabral"/>
    <s v="Christopher Landon"/>
    <n v="510"/>
    <x v="2155"/>
    <x v="114"/>
    <n v="10000"/>
    <x v="38"/>
    <n v="220"/>
    <n v="101"/>
    <x v="3512"/>
    <x v="18"/>
  </r>
  <r>
    <x v="3534"/>
    <x v="2904"/>
    <s v="Color"/>
    <x v="5"/>
    <x v="0"/>
    <x v="0"/>
    <x v="5"/>
    <s v="Benedict Cumberbatch"/>
    <s v="Eric Darnell"/>
    <n v="19000"/>
    <x v="3102"/>
    <x v="216"/>
    <n v="11000"/>
    <x v="12"/>
    <n v="153"/>
    <n v="92"/>
    <x v="3513"/>
    <x v="286"/>
  </r>
  <r>
    <x v="3535"/>
    <x v="2894"/>
    <s v="Color"/>
    <x v="7"/>
    <x v="0"/>
    <x v="9"/>
    <x v="7"/>
    <s v="Sasha Roiz"/>
    <s v="Paul W.S. Anderson"/>
    <n v="795"/>
    <x v="3103"/>
    <x v="103"/>
    <n v="20000"/>
    <x v="49"/>
    <n v="272"/>
    <n v="105"/>
    <x v="3514"/>
    <x v="133"/>
  </r>
  <r>
    <x v="3536"/>
    <x v="2905"/>
    <s v="Color"/>
    <x v="7"/>
    <x v="0"/>
    <x v="0"/>
    <x v="7"/>
    <s v="Bruce McGill"/>
    <s v="Tim Story"/>
    <n v="655"/>
    <x v="3104"/>
    <x v="281"/>
    <n v="0"/>
    <x v="24"/>
    <n v="146"/>
    <n v="99"/>
    <x v="3515"/>
    <x v="43"/>
  </r>
  <r>
    <x v="3537"/>
    <x v="2842"/>
    <s v="Color"/>
    <x v="5"/>
    <x v="0"/>
    <x v="0"/>
    <x v="4"/>
    <s v="Miguel Ferrer"/>
    <s v="Carlos Saldanha"/>
    <n v="688"/>
    <x v="3105"/>
    <x v="250"/>
    <n v="0"/>
    <x v="34"/>
    <n v="159"/>
    <n v="101"/>
    <x v="3516"/>
    <x v="212"/>
  </r>
  <r>
    <x v="3538"/>
    <x v="2906"/>
    <s v="Color"/>
    <x v="7"/>
    <x v="0"/>
    <x v="0"/>
    <x v="7"/>
    <s v="Gary Oldman"/>
    <s v="JosÃ© Padilha"/>
    <n v="10000"/>
    <x v="1698"/>
    <x v="343"/>
    <n v="60000"/>
    <x v="24"/>
    <n v="492"/>
    <n v="117"/>
    <x v="3517"/>
    <x v="122"/>
  </r>
  <r>
    <x v="3539"/>
    <x v="2876"/>
    <s v="Color"/>
    <x v="6"/>
    <x v="0"/>
    <x v="0"/>
    <x v="6"/>
    <s v="Numan Acar"/>
    <s v="Jon Stewart"/>
    <n v="374"/>
    <x v="3106"/>
    <x v="396"/>
    <n v="5000"/>
    <x v="21"/>
    <n v="129"/>
    <n v="103"/>
    <x v="3518"/>
    <x v="18"/>
  </r>
  <r>
    <x v="3540"/>
    <x v="2836"/>
    <s v="Color"/>
    <x v="3"/>
    <x v="0"/>
    <x v="0"/>
    <x v="6"/>
    <s v="Billy Crudup"/>
    <s v="William H. Macy"/>
    <n v="745"/>
    <x v="970"/>
    <x v="0"/>
    <n v="0"/>
    <x v="8"/>
    <n v="44"/>
    <n v="105"/>
    <x v="3519"/>
    <x v="18"/>
  </r>
  <r>
    <x v="3541"/>
    <x v="2907"/>
    <s v="Color"/>
    <x v="7"/>
    <x v="0"/>
    <x v="0"/>
    <x v="6"/>
    <s v="Mireille Enos"/>
    <s v="David Ayer"/>
    <n v="1000"/>
    <x v="85"/>
    <x v="324"/>
    <n v="10000"/>
    <x v="32"/>
    <n v="233"/>
    <n v="109"/>
    <x v="3520"/>
    <x v="64"/>
  </r>
  <r>
    <x v="3542"/>
    <x v="2908"/>
    <s v="Color"/>
    <x v="6"/>
    <x v="0"/>
    <x v="3"/>
    <x v="7"/>
    <s v="David Oyelowo"/>
    <s v="Ava DuVernay"/>
    <n v="1000"/>
    <x v="3107"/>
    <x v="332"/>
    <n v="22000"/>
    <x v="8"/>
    <n v="364"/>
    <n v="128"/>
    <x v="3521"/>
    <x v="33"/>
  </r>
  <r>
    <x v="3543"/>
    <x v="2909"/>
    <s v="Color"/>
    <x v="7"/>
    <x v="0"/>
    <x v="0"/>
    <x v="7"/>
    <s v="Jeff Bridges"/>
    <s v="Sergey Bodrov"/>
    <n v="12000"/>
    <x v="3108"/>
    <x v="21"/>
    <n v="16000"/>
    <x v="25"/>
    <n v="175"/>
    <n v="102"/>
    <x v="3522"/>
    <x v="202"/>
  </r>
  <r>
    <x v="3544"/>
    <x v="2910"/>
    <s v="Color"/>
    <x v="3"/>
    <x v="0"/>
    <x v="0"/>
    <x v="6"/>
    <s v="James Wilcox"/>
    <s v="Jake Kasdan"/>
    <n v="683"/>
    <x v="3109"/>
    <x v="114"/>
    <n v="0"/>
    <x v="52"/>
    <n v="201"/>
    <n v="94"/>
    <x v="3523"/>
    <x v="87"/>
  </r>
  <r>
    <x v="3545"/>
    <x v="2911"/>
    <s v="Black and White"/>
    <x v="7"/>
    <x v="0"/>
    <x v="0"/>
    <x v="6"/>
    <s v="Joseph Gordon-Levitt"/>
    <s v="Frank Miller"/>
    <n v="23000"/>
    <x v="3110"/>
    <x v="275"/>
    <n v="32000"/>
    <x v="31"/>
    <n v="339"/>
    <n v="102"/>
    <x v="3524"/>
    <x v="127"/>
  </r>
  <r>
    <x v="3546"/>
    <x v="2912"/>
    <s v="Color"/>
    <x v="7"/>
    <x v="0"/>
    <x v="25"/>
    <x v="6"/>
    <s v="Michael Jai White"/>
    <s v="Ekachai Uekrongtham"/>
    <n v="2000"/>
    <x v="3111"/>
    <x v="7"/>
    <n v="0"/>
    <x v="32"/>
    <n v="66"/>
    <n v="96"/>
    <x v="3525"/>
    <x v="35"/>
  </r>
  <r>
    <x v="3547"/>
    <x v="2829"/>
    <s v="Color"/>
    <x v="6"/>
    <x v="0"/>
    <x v="0"/>
    <x v="7"/>
    <s v="Roma Downey"/>
    <s v="Christopher Spencer"/>
    <n v="329"/>
    <x v="3112"/>
    <x v="59"/>
    <n v="15000"/>
    <x v="49"/>
    <n v="61"/>
    <n v="170"/>
    <x v="3526"/>
    <x v="82"/>
  </r>
  <r>
    <x v="3548"/>
    <x v="2913"/>
    <s v="Color"/>
    <x v="1"/>
    <x v="0"/>
    <x v="0"/>
    <x v="7"/>
    <s v="Anne Hathaway"/>
    <s v="Kate Barker-Froyland"/>
    <n v="11000"/>
    <x v="3113"/>
    <x v="2"/>
    <n v="0"/>
    <x v="42"/>
    <n v="43"/>
    <n v="86"/>
    <x v="3527"/>
    <x v="1"/>
  </r>
  <r>
    <x v="3549"/>
    <x v="2894"/>
    <s v="Color"/>
    <x v="3"/>
    <x v="0"/>
    <x v="0"/>
    <x v="7"/>
    <s v="Bill Murray"/>
    <s v="Theodore Melfi"/>
    <n v="13000"/>
    <x v="3114"/>
    <x v="299"/>
    <n v="33000"/>
    <x v="17"/>
    <n v="275"/>
    <n v="102"/>
    <x v="3528"/>
    <x v="51"/>
  </r>
  <r>
    <x v="3550"/>
    <x v="2914"/>
    <s v="Color"/>
    <x v="1"/>
    <x v="0"/>
    <x v="0"/>
    <x v="7"/>
    <s v="Kristen Stewart"/>
    <s v="Richard Glatzer"/>
    <n v="17000"/>
    <x v="3115"/>
    <x v="59"/>
    <n v="45000"/>
    <x v="8"/>
    <n v="309"/>
    <n v="101"/>
    <x v="3529"/>
    <x v="18"/>
  </r>
  <r>
    <x v="3551"/>
    <x v="2915"/>
    <s v="Color"/>
    <x v="7"/>
    <x v="0"/>
    <x v="5"/>
    <x v="7"/>
    <s v="Liam Neeson"/>
    <s v="Olivier Megaton"/>
    <n v="14000"/>
    <x v="3101"/>
    <x v="320"/>
    <n v="38000"/>
    <x v="44"/>
    <n v="222"/>
    <n v="115"/>
    <x v="3530"/>
    <x v="117"/>
  </r>
  <r>
    <x v="3552"/>
    <x v="2916"/>
    <s v="Color"/>
    <x v="3"/>
    <x v="0"/>
    <x v="0"/>
    <x v="6"/>
    <s v="Gary Cole"/>
    <s v="Ben Falcone"/>
    <n v="989"/>
    <x v="3116"/>
    <x v="397"/>
    <n v="11000"/>
    <x v="43"/>
    <n v="148"/>
    <n v="100"/>
    <x v="3531"/>
    <x v="33"/>
  </r>
  <r>
    <x v="3553"/>
    <x v="2852"/>
    <s v="Color"/>
    <x v="7"/>
    <x v="0"/>
    <x v="0"/>
    <x v="7"/>
    <s v="Noel Fisher"/>
    <s v="Jonathan Liebesman"/>
    <n v="833"/>
    <x v="3117"/>
    <x v="164"/>
    <n v="62000"/>
    <x v="30"/>
    <n v="348"/>
    <n v="101"/>
    <x v="3532"/>
    <x v="170"/>
  </r>
  <r>
    <x v="3554"/>
    <x v="2917"/>
    <s v="Color"/>
    <x v="3"/>
    <x v="0"/>
    <x v="0"/>
    <x v="6"/>
    <s v="Mackenzie Davis"/>
    <s v="Tom Gormican"/>
    <n v="363"/>
    <x v="3118"/>
    <x v="73"/>
    <n v="0"/>
    <x v="26"/>
    <n v="164"/>
    <n v="94"/>
    <x v="3533"/>
    <x v="11"/>
  </r>
  <r>
    <x v="3555"/>
    <x v="2918"/>
    <s v="Color"/>
    <x v="7"/>
    <x v="0"/>
    <x v="0"/>
    <x v="7"/>
    <s v="Emma Stone"/>
    <s v="Marc Webb"/>
    <n v="15000"/>
    <x v="3119"/>
    <x v="357"/>
    <n v="41000"/>
    <x v="12"/>
    <n v="495"/>
    <n v="142"/>
    <x v="3534"/>
    <x v="182"/>
  </r>
  <r>
    <x v="3556"/>
    <x v="2892"/>
    <s v="Color"/>
    <x v="1"/>
    <x v="0"/>
    <x v="0"/>
    <x v="7"/>
    <s v="Luke Bracey"/>
    <s v="Michael Hoffman"/>
    <n v="775"/>
    <x v="3120"/>
    <x v="297"/>
    <n v="19000"/>
    <x v="12"/>
    <n v="85"/>
    <n v="118"/>
    <x v="3535"/>
    <x v="56"/>
  </r>
  <r>
    <x v="3557"/>
    <x v="2919"/>
    <s v="Color"/>
    <x v="5"/>
    <x v="0"/>
    <x v="0"/>
    <x v="5"/>
    <s v="Channing Tatum"/>
    <s v="Jorge R. GutiÃ©rrez"/>
    <n v="17000"/>
    <x v="3121"/>
    <x v="17"/>
    <n v="18000"/>
    <x v="17"/>
    <n v="156"/>
    <n v="95"/>
    <x v="3536"/>
    <x v="124"/>
  </r>
  <r>
    <x v="3558"/>
    <x v="2906"/>
    <s v="Color"/>
    <x v="5"/>
    <x v="0"/>
    <x v="0"/>
    <x v="5"/>
    <s v="Isaac Hempstead Wright"/>
    <s v="Graham Annable"/>
    <n v="874"/>
    <x v="1465"/>
    <x v="12"/>
    <n v="11000"/>
    <x v="13"/>
    <n v="219"/>
    <n v="96"/>
    <x v="3537"/>
    <x v="121"/>
  </r>
  <r>
    <x v="3559"/>
    <x v="2920"/>
    <s v="Color"/>
    <x v="7"/>
    <x v="0"/>
    <x v="0"/>
    <x v="6"/>
    <s v="Denzel Washington"/>
    <s v="Antoine Fuqua"/>
    <n v="18000"/>
    <x v="3122"/>
    <x v="227"/>
    <n v="56000"/>
    <x v="23"/>
    <n v="292"/>
    <n v="132"/>
    <x v="3538"/>
    <x v="60"/>
  </r>
  <r>
    <x v="3560"/>
    <x v="2921"/>
    <s v="Color"/>
    <x v="7"/>
    <x v="0"/>
    <x v="0"/>
    <x v="7"/>
    <s v="Jason Statham"/>
    <s v="Patrick Hughes"/>
    <n v="26000"/>
    <x v="3123"/>
    <x v="65"/>
    <n v="56000"/>
    <x v="26"/>
    <n v="320"/>
    <n v="131"/>
    <x v="3539"/>
    <x v="152"/>
  </r>
  <r>
    <x v="3561"/>
    <x v="2922"/>
    <s v="Color"/>
    <x v="1"/>
    <x v="0"/>
    <x v="0"/>
    <x v="7"/>
    <s v="Shailene Woodley"/>
    <s v="Josh Boone"/>
    <n v="8000"/>
    <x v="3124"/>
    <x v="29"/>
    <n v="93000"/>
    <x v="4"/>
    <n v="326"/>
    <n v="133"/>
    <x v="3540"/>
    <x v="38"/>
  </r>
  <r>
    <x v="3562"/>
    <x v="2923"/>
    <s v="Color"/>
    <x v="0"/>
    <x v="0"/>
    <x v="0"/>
    <x v="6"/>
    <s v="George Kennedy"/>
    <s v="Rupert Wyatt"/>
    <n v="3000"/>
    <x v="3125"/>
    <x v="110"/>
    <n v="0"/>
    <x v="44"/>
    <n v="175"/>
    <n v="111"/>
    <x v="3541"/>
    <x v="43"/>
  </r>
  <r>
    <x v="3563"/>
    <x v="2924"/>
    <s v="Black and White"/>
    <x v="1"/>
    <x v="0"/>
    <x v="38"/>
    <x v="7"/>
    <s v="Jeff Bridges"/>
    <s v="Phillip Noyce"/>
    <n v="12000"/>
    <x v="3126"/>
    <x v="20"/>
    <n v="58000"/>
    <x v="31"/>
    <n v="198"/>
    <n v="97"/>
    <x v="3542"/>
    <x v="43"/>
  </r>
  <r>
    <x v="3564"/>
    <x v="2925"/>
    <s v="Color"/>
    <x v="5"/>
    <x v="0"/>
    <x v="0"/>
    <x v="6"/>
    <s v="Bill Murray"/>
    <s v="Wes Anderson"/>
    <n v="13000"/>
    <x v="3127"/>
    <x v="0"/>
    <n v="149000"/>
    <x v="7"/>
    <n v="536"/>
    <n v="99"/>
    <x v="3543"/>
    <x v="43"/>
  </r>
  <r>
    <x v="3565"/>
    <x v="2926"/>
    <s v="Color"/>
    <x v="5"/>
    <x v="0"/>
    <x v="11"/>
    <x v="7"/>
    <s v="Aidan Turner"/>
    <s v="Peter Jackson"/>
    <n v="5000"/>
    <x v="2877"/>
    <x v="0"/>
    <n v="65000"/>
    <x v="8"/>
    <n v="422"/>
    <n v="164"/>
    <x v="3544"/>
    <x v="316"/>
  </r>
  <r>
    <x v="3566"/>
    <x v="2927"/>
    <s v="Color"/>
    <x v="1"/>
    <x v="0"/>
    <x v="0"/>
    <x v="6"/>
    <s v="Barry Corbin"/>
    <s v="Tommy Lee Jones"/>
    <n v="883"/>
    <x v="3128"/>
    <x v="0"/>
    <n v="0"/>
    <x v="21"/>
    <n v="208"/>
    <n v="122"/>
    <x v="3545"/>
    <x v="81"/>
  </r>
  <r>
    <x v="3567"/>
    <x v="2885"/>
    <s v="Color"/>
    <x v="3"/>
    <x v="0"/>
    <x v="0"/>
    <x v="5"/>
    <s v="Manish Dayal"/>
    <s v="Lasse HallstrÃ¶m"/>
    <n v="820"/>
    <x v="3129"/>
    <x v="152"/>
    <n v="55000"/>
    <x v="17"/>
    <n v="180"/>
    <n v="122"/>
    <x v="3546"/>
    <x v="82"/>
  </r>
  <r>
    <x v="3568"/>
    <x v="2928"/>
    <s v="Color"/>
    <x v="5"/>
    <x v="0"/>
    <x v="0"/>
    <x v="7"/>
    <s v="Jennifer Lawrence"/>
    <s v="Francis Lawrence"/>
    <n v="34000"/>
    <x v="3130"/>
    <x v="345"/>
    <n v="52000"/>
    <x v="12"/>
    <n v="403"/>
    <n v="123"/>
    <x v="3547"/>
    <x v="170"/>
  </r>
  <r>
    <x v="3569"/>
    <x v="2929"/>
    <s v="Color"/>
    <x v="6"/>
    <x v="0"/>
    <x v="3"/>
    <x v="7"/>
    <s v="Benedict Cumberbatch"/>
    <s v="Morten Tyldum"/>
    <n v="19000"/>
    <x v="3131"/>
    <x v="289"/>
    <n v="165000"/>
    <x v="7"/>
    <n v="454"/>
    <n v="114"/>
    <x v="3548"/>
    <x v="58"/>
  </r>
  <r>
    <x v="3570"/>
    <x v="2930"/>
    <s v="Color"/>
    <x v="3"/>
    <x v="0"/>
    <x v="0"/>
    <x v="6"/>
    <s v="James Franco"/>
    <s v="Evan Goldberg"/>
    <n v="11000"/>
    <x v="3132"/>
    <x v="77"/>
    <n v="50000"/>
    <x v="21"/>
    <n v="293"/>
    <n v="112"/>
    <x v="3549"/>
    <x v="68"/>
  </r>
  <r>
    <x v="3571"/>
    <x v="2931"/>
    <s v="Color"/>
    <x v="0"/>
    <x v="0"/>
    <x v="0"/>
    <x v="6"/>
    <s v="Robert Downey Jr."/>
    <s v="David Dobkin"/>
    <n v="21000"/>
    <x v="3133"/>
    <x v="81"/>
    <n v="47000"/>
    <x v="28"/>
    <n v="276"/>
    <n v="141"/>
    <x v="3550"/>
    <x v="124"/>
  </r>
  <r>
    <x v="3572"/>
    <x v="2932"/>
    <s v="Color"/>
    <x v="7"/>
    <x v="0"/>
    <x v="0"/>
    <x v="7"/>
    <s v="Roxanne McKee"/>
    <s v="Renny Harlin"/>
    <n v="576"/>
    <x v="83"/>
    <x v="99"/>
    <n v="12000"/>
    <x v="47"/>
    <n v="156"/>
    <n v="99"/>
    <x v="3551"/>
    <x v="123"/>
  </r>
  <r>
    <x v="3573"/>
    <x v="2875"/>
    <s v="Color"/>
    <x v="7"/>
    <x v="0"/>
    <x v="8"/>
    <x v="5"/>
    <s v="Morgan Freeman"/>
    <s v="Phil Lord"/>
    <n v="11000"/>
    <x v="3134"/>
    <x v="297"/>
    <n v="64000"/>
    <x v="4"/>
    <n v="435"/>
    <n v="100"/>
    <x v="3552"/>
    <x v="121"/>
  </r>
  <r>
    <x v="3574"/>
    <x v="2933"/>
    <s v="Color"/>
    <x v="7"/>
    <x v="0"/>
    <x v="0"/>
    <x v="7"/>
    <s v="Ki Hong Lee"/>
    <s v="Wes Ball"/>
    <n v="988"/>
    <x v="3135"/>
    <x v="263"/>
    <n v="38000"/>
    <x v="13"/>
    <n v="297"/>
    <n v="113"/>
    <x v="3553"/>
    <x v="63"/>
  </r>
  <r>
    <x v="3575"/>
    <x v="2934"/>
    <s v="Color"/>
    <x v="1"/>
    <x v="0"/>
    <x v="0"/>
    <x v="7"/>
    <s v="Bill Murray"/>
    <s v="George Clooney"/>
    <n v="13000"/>
    <x v="3136"/>
    <x v="0"/>
    <n v="34000"/>
    <x v="26"/>
    <n v="371"/>
    <n v="118"/>
    <x v="3554"/>
    <x v="123"/>
  </r>
  <r>
    <x v="3576"/>
    <x v="2841"/>
    <s v="Color"/>
    <x v="7"/>
    <x v="0"/>
    <x v="0"/>
    <x v="6"/>
    <s v="Luke Bracey"/>
    <s v="Roger Donaldson"/>
    <n v="775"/>
    <x v="3137"/>
    <x v="85"/>
    <n v="0"/>
    <x v="2"/>
    <n v="172"/>
    <n v="108"/>
    <x v="3555"/>
    <x v="24"/>
  </r>
  <r>
    <x v="3577"/>
    <x v="2888"/>
    <s v="Color"/>
    <x v="5"/>
    <x v="0"/>
    <x v="9"/>
    <x v="5"/>
    <s v="Liam Neeson"/>
    <s v="Peter Lepeniotis"/>
    <n v="14000"/>
    <x v="3138"/>
    <x v="12"/>
    <n v="0"/>
    <x v="42"/>
    <n v="121"/>
    <n v="85"/>
    <x v="3556"/>
    <x v="142"/>
  </r>
  <r>
    <x v="3578"/>
    <x v="2935"/>
    <s v="Color"/>
    <x v="3"/>
    <x v="0"/>
    <x v="0"/>
    <x v="7"/>
    <s v="Don Johnson"/>
    <s v="Nick Cassavetes"/>
    <n v="982"/>
    <x v="2543"/>
    <x v="291"/>
    <n v="16000"/>
    <x v="44"/>
    <n v="191"/>
    <n v="109"/>
    <x v="3557"/>
    <x v="87"/>
  </r>
  <r>
    <x v="3579"/>
    <x v="2936"/>
    <s v="Color"/>
    <x v="7"/>
    <x v="0"/>
    <x v="0"/>
    <x v="6"/>
    <s v="Noel Gugliemi"/>
    <s v="James DeMonaco"/>
    <n v="2000"/>
    <x v="3139"/>
    <x v="111"/>
    <n v="15000"/>
    <x v="31"/>
    <n v="285"/>
    <n v="103"/>
    <x v="3558"/>
    <x v="35"/>
  </r>
  <r>
    <x v="3580"/>
    <x v="2937"/>
    <s v="Color"/>
    <x v="6"/>
    <x v="0"/>
    <x v="3"/>
    <x v="7"/>
    <s v="Eddie Redmayne"/>
    <s v="James Marsh"/>
    <n v="13000"/>
    <x v="3140"/>
    <x v="72"/>
    <n v="90000"/>
    <x v="3"/>
    <n v="419"/>
    <n v="123"/>
    <x v="3559"/>
    <x v="24"/>
  </r>
  <r>
    <x v="3581"/>
    <x v="2938"/>
    <s v="Color"/>
    <x v="1"/>
    <x v="0"/>
    <x v="8"/>
    <x v="6"/>
    <s v="Cem Yilmaz"/>
    <s v="Russell Crowe"/>
    <n v="523"/>
    <x v="747"/>
    <x v="0"/>
    <n v="18000"/>
    <x v="10"/>
    <n v="183"/>
    <n v="111"/>
    <x v="3560"/>
    <x v="359"/>
  </r>
  <r>
    <x v="3582"/>
    <x v="2909"/>
    <s v="Color"/>
    <x v="3"/>
    <x v="0"/>
    <x v="0"/>
    <x v="7"/>
    <s v="Romany Malco"/>
    <s v="Tim Story"/>
    <n v="966"/>
    <x v="3141"/>
    <x v="281"/>
    <n v="3000"/>
    <x v="32"/>
    <n v="52"/>
    <n v="106"/>
    <x v="3561"/>
    <x v="61"/>
  </r>
  <r>
    <x v="3583"/>
    <x v="2939"/>
    <s v="Color"/>
    <x v="3"/>
    <x v="0"/>
    <x v="0"/>
    <x v="6"/>
    <s v="Tina Fey"/>
    <s v="Shawn Levy"/>
    <n v="2000"/>
    <x v="3142"/>
    <x v="283"/>
    <n v="14000"/>
    <x v="21"/>
    <n v="156"/>
    <n v="103"/>
    <x v="3562"/>
    <x v="224"/>
  </r>
  <r>
    <x v="3584"/>
    <x v="2940"/>
    <s v="Color"/>
    <x v="3"/>
    <x v="0"/>
    <x v="0"/>
    <x v="6"/>
    <s v="Rosario Dawson"/>
    <s v="Chris Rock"/>
    <n v="3000"/>
    <x v="3143"/>
    <x v="0"/>
    <n v="0"/>
    <x v="31"/>
    <n v="161"/>
    <n v="102"/>
    <x v="3563"/>
    <x v="38"/>
  </r>
  <r>
    <x v="3585"/>
    <x v="2837"/>
    <s v="Color"/>
    <x v="10"/>
    <x v="0"/>
    <x v="0"/>
    <x v="12"/>
    <s v="Ariel Hsing"/>
    <s v="Sara Newens"/>
    <n v="0"/>
    <x v="52"/>
    <x v="0"/>
    <n v="116"/>
    <x v="10"/>
    <n v="18"/>
    <n v="80"/>
    <x v="3564"/>
    <x v="216"/>
  </r>
  <r>
    <x v="3586"/>
    <x v="2941"/>
    <s v="Color"/>
    <x v="1"/>
    <x v="0"/>
    <x v="3"/>
    <x v="7"/>
    <s v="Johnny Depp"/>
    <s v="Wally Pfister"/>
    <n v="40000"/>
    <x v="3144"/>
    <x v="0"/>
    <n v="37000"/>
    <x v="2"/>
    <n v="355"/>
    <n v="119"/>
    <x v="3565"/>
    <x v="122"/>
  </r>
  <r>
    <x v="3587"/>
    <x v="2942"/>
    <s v="Color"/>
    <x v="7"/>
    <x v="0"/>
    <x v="0"/>
    <x v="7"/>
    <s v="Bingbing Li"/>
    <s v="Michael Bay"/>
    <n v="974"/>
    <x v="3145"/>
    <x v="0"/>
    <n v="56000"/>
    <x v="32"/>
    <n v="378"/>
    <n v="165"/>
    <x v="3566"/>
    <x v="298"/>
  </r>
  <r>
    <x v="3588"/>
    <x v="2851"/>
    <s v="Color"/>
    <x v="3"/>
    <x v="0"/>
    <x v="0"/>
    <x v="6"/>
    <s v="Johnny Depp"/>
    <s v="Kevin Smith"/>
    <n v="40000"/>
    <x v="3146"/>
    <x v="0"/>
    <n v="20000"/>
    <x v="39"/>
    <n v="254"/>
    <n v="102"/>
    <x v="3567"/>
    <x v="20"/>
  </r>
  <r>
    <x v="3589"/>
    <x v="2857"/>
    <s v="Color"/>
    <x v="6"/>
    <x v="0"/>
    <x v="0"/>
    <x v="7"/>
    <s v="Finn Wittrock"/>
    <s v="Angelina Jolie Pitt"/>
    <n v="769"/>
    <x v="3147"/>
    <x v="44"/>
    <n v="35000"/>
    <x v="23"/>
    <n v="322"/>
    <n v="137"/>
    <x v="3568"/>
    <x v="127"/>
  </r>
  <r>
    <x v="3590"/>
    <x v="2855"/>
    <s v="Color"/>
    <x v="8"/>
    <x v="0"/>
    <x v="0"/>
    <x v="6"/>
    <s v="Shelley Hennig"/>
    <s v="Levan Gabriadze"/>
    <n v="707"/>
    <x v="1837"/>
    <x v="46"/>
    <n v="13000"/>
    <x v="32"/>
    <n v="270"/>
    <n v="83"/>
    <x v="3569"/>
    <x v="73"/>
  </r>
  <r>
    <x v="3591"/>
    <x v="2943"/>
    <s v="Color"/>
    <x v="1"/>
    <x v="0"/>
    <x v="0"/>
    <x v="5"/>
    <s v="Jessie T. Usher"/>
    <s v="Thomas Carter"/>
    <n v="116"/>
    <x v="3148"/>
    <x v="60"/>
    <n v="0"/>
    <x v="12"/>
    <n v="50"/>
    <n v="115"/>
    <x v="3570"/>
    <x v="24"/>
  </r>
  <r>
    <x v="3592"/>
    <x v="2944"/>
    <s v="Color"/>
    <x v="3"/>
    <x v="0"/>
    <x v="0"/>
    <x v="6"/>
    <s v="Naomi Watts"/>
    <s v="Noah Baumbach"/>
    <n v="6000"/>
    <x v="3149"/>
    <x v="331"/>
    <n v="0"/>
    <x v="2"/>
    <n v="270"/>
    <n v="97"/>
    <x v="3571"/>
    <x v="39"/>
  </r>
  <r>
    <x v="3593"/>
    <x v="2910"/>
    <s v="Color"/>
    <x v="1"/>
    <x v="0"/>
    <x v="0"/>
    <x v="6"/>
    <s v="J.K. Simmons"/>
    <s v="Damien Chazelle"/>
    <n v="24000"/>
    <x v="3150"/>
    <x v="348"/>
    <n v="129000"/>
    <x v="15"/>
    <n v="535"/>
    <n v="107"/>
    <x v="3572"/>
    <x v="158"/>
  </r>
  <r>
    <x v="3594"/>
    <x v="2846"/>
    <s v="Color"/>
    <x v="5"/>
    <x v="0"/>
    <x v="0"/>
    <x v="6"/>
    <s v="Michiel Huisman"/>
    <s v="Jean-Marc VallÃ©e"/>
    <n v="2000"/>
    <x v="3151"/>
    <x v="99"/>
    <n v="38000"/>
    <x v="10"/>
    <n v="349"/>
    <n v="115"/>
    <x v="3573"/>
    <x v="24"/>
  </r>
  <r>
    <x v="3595"/>
    <x v="2945"/>
    <s v="Color"/>
    <x v="1"/>
    <x v="0"/>
    <x v="0"/>
    <x v="7"/>
    <s v="Matt Bomer"/>
    <s v="Akiva Goldsman"/>
    <n v="20000"/>
    <x v="3152"/>
    <x v="281"/>
    <n v="17000"/>
    <x v="24"/>
    <n v="189"/>
    <n v="118"/>
    <x v="3574"/>
    <x v="121"/>
  </r>
  <r>
    <x v="3596"/>
    <x v="2929"/>
    <s v="Color"/>
    <x v="3"/>
    <x v="0"/>
    <x v="0"/>
    <x v="6"/>
    <s v="Jim Parsons"/>
    <s v="Zach Braff"/>
    <n v="17000"/>
    <x v="3153"/>
    <x v="0"/>
    <n v="0"/>
    <x v="12"/>
    <n v="149"/>
    <n v="106"/>
    <x v="3575"/>
    <x v="1"/>
  </r>
  <r>
    <x v="3597"/>
    <x v="2860"/>
    <s v="Color"/>
    <x v="7"/>
    <x v="0"/>
    <x v="0"/>
    <x v="7"/>
    <s v="Jennifer Lawrence"/>
    <s v="Bryan Singer"/>
    <n v="34000"/>
    <x v="3154"/>
    <x v="0"/>
    <n v="82000"/>
    <x v="19"/>
    <n v="539"/>
    <n v="149"/>
    <x v="3576"/>
    <x v="182"/>
  </r>
  <r>
    <x v="3598"/>
    <x v="2946"/>
    <s v="Color"/>
    <x v="1"/>
    <x v="0"/>
    <x v="0"/>
    <x v="6"/>
    <s v="Christopher Lambert"/>
    <s v="Timothy Hines"/>
    <n v="1000"/>
    <x v="3155"/>
    <x v="0"/>
    <n v="26000"/>
    <x v="8"/>
    <n v="1"/>
    <n v="111"/>
    <x v="3577"/>
    <x v="38"/>
  </r>
  <r>
    <x v="3599"/>
    <x v="2947"/>
    <s v="Color"/>
    <x v="1"/>
    <x v="0"/>
    <x v="0"/>
    <x v="7"/>
    <s v="Hayden Christensen"/>
    <s v="Michael Polish"/>
    <n v="4000"/>
    <x v="3156"/>
    <x v="216"/>
    <n v="0"/>
    <x v="40"/>
    <n v="12"/>
    <n v="121"/>
    <x v="3578"/>
    <x v="18"/>
  </r>
  <r>
    <x v="3600"/>
    <x v="2948"/>
    <s v="Color"/>
    <x v="3"/>
    <x v="0"/>
    <x v="0"/>
    <x v="7"/>
    <s v="Emma Stone"/>
    <s v="Cameron Crowe"/>
    <n v="15000"/>
    <x v="3157"/>
    <x v="185"/>
    <n v="11000"/>
    <x v="39"/>
    <n v="138"/>
    <n v="105"/>
    <x v="3579"/>
    <x v="178"/>
  </r>
  <r>
    <x v="3601"/>
    <x v="2949"/>
    <s v="Color"/>
    <x v="5"/>
    <x v="0"/>
    <x v="0"/>
    <x v="5"/>
    <s v="Bella Thorne"/>
    <s v="Walt Becker"/>
    <n v="35000"/>
    <x v="3158"/>
    <x v="125"/>
    <n v="0"/>
    <x v="38"/>
    <n v="70"/>
    <n v="92"/>
    <x v="3580"/>
    <x v="152"/>
  </r>
  <r>
    <x v="3602"/>
    <x v="2950"/>
    <s v="Color"/>
    <x v="4"/>
    <x v="0"/>
    <x v="0"/>
    <x v="6"/>
    <s v="Jennifer Jason Leigh"/>
    <s v="Duke Johnson"/>
    <n v="1000"/>
    <x v="1378"/>
    <x v="193"/>
    <n v="0"/>
    <x v="17"/>
    <n v="328"/>
    <n v="90"/>
    <x v="3581"/>
    <x v="11"/>
  </r>
  <r>
    <x v="3603"/>
    <x v="2951"/>
    <s v="Color"/>
    <x v="5"/>
    <x v="0"/>
    <x v="0"/>
    <x v="12"/>
    <s v="Naderev Sano"/>
    <s v="Dena Seidel"/>
    <n v="0"/>
    <x v="52"/>
    <x v="0"/>
    <n v="215"/>
    <x v="11"/>
    <n v="5"/>
    <n v="72"/>
    <x v="3582"/>
    <x v="216"/>
  </r>
  <r>
    <x v="3604"/>
    <x v="2952"/>
    <s v="Color"/>
    <x v="7"/>
    <x v="0"/>
    <x v="0"/>
    <x v="7"/>
    <s v="Judy Greer"/>
    <s v="Peyton Reed"/>
    <n v="2000"/>
    <x v="3159"/>
    <x v="247"/>
    <n v="61000"/>
    <x v="28"/>
    <n v="517"/>
    <n v="117"/>
    <x v="3583"/>
    <x v="244"/>
  </r>
  <r>
    <x v="3605"/>
    <x v="2953"/>
    <s v="Color"/>
    <x v="7"/>
    <x v="0"/>
    <x v="0"/>
    <x v="7"/>
    <s v="Chris Hemsworth"/>
    <s v="Joss Whedon"/>
    <n v="26000"/>
    <x v="3160"/>
    <x v="0"/>
    <n v="118000"/>
    <x v="8"/>
    <n v="635"/>
    <n v="141"/>
    <x v="3584"/>
    <x v="316"/>
  </r>
  <r>
    <x v="3606"/>
    <x v="2954"/>
    <s v="Color"/>
    <x v="7"/>
    <x v="38"/>
    <x v="22"/>
    <x v="12"/>
    <s v="Tamannaah Bhatia"/>
    <s v="S.S. Rajamouli"/>
    <n v="218"/>
    <x v="3161"/>
    <x v="196"/>
    <n v="21000"/>
    <x v="18"/>
    <n v="44"/>
    <n v="159"/>
    <x v="3585"/>
    <x v="360"/>
  </r>
  <r>
    <x v="3607"/>
    <x v="2955"/>
    <s v="Color"/>
    <x v="6"/>
    <x v="0"/>
    <x v="0"/>
    <x v="6"/>
    <s v="Johnny Depp"/>
    <s v="Scott Cooper"/>
    <n v="40000"/>
    <x v="3162"/>
    <x v="162"/>
    <n v="44000"/>
    <x v="11"/>
    <n v="391"/>
    <n v="123"/>
    <x v="3586"/>
    <x v="150"/>
  </r>
  <r>
    <x v="3608"/>
    <x v="2956"/>
    <s v="Color"/>
    <x v="7"/>
    <x v="0"/>
    <x v="0"/>
    <x v="6"/>
    <s v="Chris Hemsworth"/>
    <s v="Michael Mann"/>
    <n v="26000"/>
    <x v="3163"/>
    <x v="0"/>
    <n v="11000"/>
    <x v="39"/>
    <n v="261"/>
    <n v="133"/>
    <x v="3587"/>
    <x v="123"/>
  </r>
  <r>
    <x v="3609"/>
    <x v="2957"/>
    <s v="Color"/>
    <x v="1"/>
    <x v="0"/>
    <x v="0"/>
    <x v="7"/>
    <s v="Tom Hanks"/>
    <s v="Steven Spielberg"/>
    <n v="15000"/>
    <x v="3164"/>
    <x v="40"/>
    <n v="55000"/>
    <x v="16"/>
    <n v="459"/>
    <n v="142"/>
    <x v="3588"/>
    <x v="87"/>
  </r>
  <r>
    <x v="3610"/>
    <x v="2958"/>
    <s v="Color"/>
    <x v="1"/>
    <x v="0"/>
    <x v="3"/>
    <x v="7"/>
    <s v="Julie Walters"/>
    <s v="John Crowley"/>
    <n v="838"/>
    <x v="3"/>
    <x v="17"/>
    <n v="36000"/>
    <x v="8"/>
    <n v="351"/>
    <n v="111"/>
    <x v="3589"/>
    <x v="31"/>
  </r>
  <r>
    <x v="3611"/>
    <x v="2959"/>
    <s v="Color"/>
    <x v="1"/>
    <x v="0"/>
    <x v="0"/>
    <x v="6"/>
    <s v="Logan Browning"/>
    <s v="Jamal Hill"/>
    <n v="628"/>
    <x v="3165"/>
    <x v="263"/>
    <n v="1000"/>
    <x v="23"/>
    <n v="10"/>
    <n v="89"/>
    <x v="3590"/>
    <x v="99"/>
  </r>
  <r>
    <x v="3612"/>
    <x v="2960"/>
    <s v="Color"/>
    <x v="3"/>
    <x v="0"/>
    <x v="0"/>
    <x v="6"/>
    <s v="Bradley Cooper"/>
    <s v="John Wells"/>
    <n v="14000"/>
    <x v="3166"/>
    <x v="136"/>
    <n v="25000"/>
    <x v="21"/>
    <n v="175"/>
    <n v="101"/>
    <x v="3591"/>
    <x v="33"/>
  </r>
  <r>
    <x v="3613"/>
    <x v="2961"/>
    <s v="Color"/>
    <x v="1"/>
    <x v="0"/>
    <x v="0"/>
    <x v="6"/>
    <s v="Brad Pitt"/>
    <s v="Angelina Jolie Pitt"/>
    <n v="11000"/>
    <x v="3167"/>
    <x v="44"/>
    <n v="0"/>
    <x v="46"/>
    <n v="131"/>
    <n v="122"/>
    <x v="3592"/>
    <x v="39"/>
  </r>
  <r>
    <x v="3614"/>
    <x v="2962"/>
    <s v="Color"/>
    <x v="0"/>
    <x v="0"/>
    <x v="0"/>
    <x v="7"/>
    <s v="David Oyelowo"/>
    <s v="Jerry Jameson"/>
    <n v="1000"/>
    <x v="3168"/>
    <x v="55"/>
    <n v="0"/>
    <x v="46"/>
    <n v="39"/>
    <n v="97"/>
    <x v="3593"/>
    <x v="6"/>
  </r>
  <r>
    <x v="3615"/>
    <x v="2947"/>
    <s v="Color"/>
    <x v="10"/>
    <x v="30"/>
    <x v="36"/>
    <x v="12"/>
    <s v="Amos Oz"/>
    <s v="Mor Loushy"/>
    <n v="3"/>
    <x v="3169"/>
    <x v="0"/>
    <n v="111"/>
    <x v="23"/>
    <n v="23"/>
    <n v="84"/>
    <x v="3594"/>
    <x v="130"/>
  </r>
  <r>
    <x v="3616"/>
    <x v="2963"/>
    <s v="Color"/>
    <x v="7"/>
    <x v="0"/>
    <x v="0"/>
    <x v="6"/>
    <s v="Hugh Jackman"/>
    <s v="Neill Blomkamp"/>
    <n v="20000"/>
    <x v="3170"/>
    <x v="361"/>
    <n v="67000"/>
    <x v="9"/>
    <n v="371"/>
    <n v="120"/>
    <x v="3595"/>
    <x v="228"/>
  </r>
  <r>
    <x v="3617"/>
    <x v="2964"/>
    <s v="Color"/>
    <x v="0"/>
    <x v="0"/>
    <x v="20"/>
    <x v="6"/>
    <s v="Tom Hardy"/>
    <s v="Daniel Espinosa"/>
    <n v="27000"/>
    <x v="3171"/>
    <x v="85"/>
    <n v="18000"/>
    <x v="34"/>
    <n v="172"/>
    <n v="137"/>
    <x v="3596"/>
    <x v="124"/>
  </r>
  <r>
    <x v="3618"/>
    <x v="2965"/>
    <s v="Color"/>
    <x v="1"/>
    <x v="0"/>
    <x v="0"/>
    <x v="5"/>
    <s v="Hayley Atwell"/>
    <s v="Kenneth Branagh"/>
    <n v="2000"/>
    <x v="3172"/>
    <x v="0"/>
    <n v="56000"/>
    <x v="11"/>
    <n v="343"/>
    <n v="105"/>
    <x v="3597"/>
    <x v="202"/>
  </r>
  <r>
    <x v="3619"/>
    <x v="2966"/>
    <s v="Color"/>
    <x v="6"/>
    <x v="0"/>
    <x v="3"/>
    <x v="7"/>
    <s v="Will Smith"/>
    <s v="Peter Landesman"/>
    <n v="10000"/>
    <x v="3173"/>
    <x v="67"/>
    <n v="23000"/>
    <x v="10"/>
    <n v="219"/>
    <n v="123"/>
    <x v="3598"/>
    <x v="64"/>
  </r>
  <r>
    <x v="3620"/>
    <x v="2967"/>
    <s v="Color"/>
    <x v="6"/>
    <x v="0"/>
    <x v="0"/>
    <x v="5"/>
    <s v="Donny Boaz"/>
    <s v="Angelo Pizzo"/>
    <n v="2000"/>
    <x v="3174"/>
    <x v="34"/>
    <n v="0"/>
    <x v="11"/>
    <n v="27"/>
    <n v="118"/>
    <x v="3599"/>
    <x v="33"/>
  </r>
  <r>
    <x v="3621"/>
    <x v="2968"/>
    <s v="Color"/>
    <x v="1"/>
    <x v="0"/>
    <x v="0"/>
    <x v="6"/>
    <s v="Nora Zehetner"/>
    <s v="Benjamin Dickinson"/>
    <n v="446"/>
    <x v="3175"/>
    <x v="2"/>
    <n v="793"/>
    <x v="25"/>
    <n v="36"/>
    <n v="97"/>
    <x v="3600"/>
    <x v="73"/>
  </r>
  <r>
    <x v="3622"/>
    <x v="2969"/>
    <s v="Color"/>
    <x v="1"/>
    <x v="0"/>
    <x v="0"/>
    <x v="7"/>
    <s v="Sylvester Stallone"/>
    <s v="Ryan Coogler"/>
    <n v="13000"/>
    <x v="3176"/>
    <x v="0"/>
    <n v="70000"/>
    <x v="3"/>
    <n v="437"/>
    <n v="133"/>
    <x v="3601"/>
    <x v="64"/>
  </r>
  <r>
    <x v="3623"/>
    <x v="2970"/>
    <s v="Color"/>
    <x v="3"/>
    <x v="0"/>
    <x v="0"/>
    <x v="7"/>
    <s v="Will Ferrell"/>
    <s v="Sean Anders"/>
    <n v="8000"/>
    <x v="3177"/>
    <x v="299"/>
    <n v="13000"/>
    <x v="26"/>
    <n v="145"/>
    <n v="96"/>
    <x v="3602"/>
    <x v="124"/>
  </r>
  <r>
    <x v="3624"/>
    <x v="2971"/>
    <s v="Color"/>
    <x v="3"/>
    <x v="0"/>
    <x v="0"/>
    <x v="6"/>
    <s v="Al Pacino"/>
    <s v="Dan Fogelman"/>
    <n v="14000"/>
    <x v="3178"/>
    <x v="79"/>
    <n v="0"/>
    <x v="10"/>
    <n v="139"/>
    <n v="106"/>
    <x v="3603"/>
    <x v="39"/>
  </r>
  <r>
    <x v="3625"/>
    <x v="2972"/>
    <s v="Color"/>
    <x v="1"/>
    <x v="0"/>
    <x v="0"/>
    <x v="7"/>
    <s v="Alexa PenaVega"/>
    <s v="Jon Gunn"/>
    <n v="2000"/>
    <x v="3179"/>
    <x v="151"/>
    <n v="13000"/>
    <x v="30"/>
    <n v="11"/>
    <n v="120"/>
    <x v="3604"/>
    <x v="13"/>
  </r>
  <r>
    <x v="3626"/>
    <x v="2973"/>
    <s v="Color"/>
    <x v="3"/>
    <x v="0"/>
    <x v="0"/>
    <x v="6"/>
    <s v="Kimberly Elise"/>
    <s v="Rick Famuyiwa"/>
    <n v="637"/>
    <x v="2410"/>
    <x v="21"/>
    <n v="23000"/>
    <x v="17"/>
    <n v="180"/>
    <n v="103"/>
    <x v="3605"/>
    <x v="41"/>
  </r>
  <r>
    <x v="3627"/>
    <x v="2974"/>
    <s v="Color"/>
    <x v="7"/>
    <x v="11"/>
    <x v="10"/>
    <x v="6"/>
    <s v="Si Won Choi"/>
    <s v="Daniel Lee"/>
    <n v="21"/>
    <x v="2993"/>
    <x v="4"/>
    <n v="0"/>
    <x v="26"/>
    <n v="68"/>
    <n v="103"/>
    <x v="3606"/>
    <x v="127"/>
  </r>
  <r>
    <x v="3628"/>
    <x v="2975"/>
    <s v="Color"/>
    <x v="5"/>
    <x v="0"/>
    <x v="3"/>
    <x v="7"/>
    <s v="Michael Kelly"/>
    <s v="Baltasar KormÃ¡kur"/>
    <n v="963"/>
    <x v="3180"/>
    <x v="379"/>
    <n v="40000"/>
    <x v="10"/>
    <n v="361"/>
    <n v="121"/>
    <x v="3607"/>
    <x v="60"/>
  </r>
  <r>
    <x v="3629"/>
    <x v="2976"/>
    <s v="Black and White"/>
    <x v="1"/>
    <x v="0"/>
    <x v="3"/>
    <x v="6"/>
    <s v="Elina Alminas"/>
    <s v="Alex Garland"/>
    <n v="149"/>
    <x v="3181"/>
    <x v="174"/>
    <n v="109000"/>
    <x v="3"/>
    <n v="489"/>
    <n v="108"/>
    <x v="3608"/>
    <x v="24"/>
  </r>
  <r>
    <x v="3630"/>
    <x v="2977"/>
    <s v="Color"/>
    <x v="7"/>
    <x v="0"/>
    <x v="0"/>
    <x v="7"/>
    <s v="Tim Blake Nelson"/>
    <s v="Josh Trank"/>
    <n v="596"/>
    <x v="2957"/>
    <x v="278"/>
    <n v="41000"/>
    <x v="54"/>
    <n v="369"/>
    <n v="100"/>
    <x v="3609"/>
    <x v="187"/>
  </r>
  <r>
    <x v="3631"/>
    <x v="2978"/>
    <s v="Color"/>
    <x v="1"/>
    <x v="0"/>
    <x v="0"/>
    <x v="6"/>
    <s v="Jennifer Ehle"/>
    <s v="Sam Taylor-Johnson"/>
    <n v="1000"/>
    <x v="3182"/>
    <x v="327"/>
    <n v="101000"/>
    <x v="63"/>
    <n v="362"/>
    <n v="129"/>
    <x v="3610"/>
    <x v="87"/>
  </r>
  <r>
    <x v="3632"/>
    <x v="2979"/>
    <s v="Color"/>
    <x v="3"/>
    <x v="0"/>
    <x v="0"/>
    <x v="6"/>
    <s v="Will Smith"/>
    <s v="Glenn Ficarra"/>
    <n v="10000"/>
    <x v="3183"/>
    <x v="28"/>
    <n v="23000"/>
    <x v="21"/>
    <n v="279"/>
    <n v="105"/>
    <x v="3611"/>
    <x v="361"/>
  </r>
  <r>
    <x v="3633"/>
    <x v="2980"/>
    <s v="Color"/>
    <x v="6"/>
    <x v="0"/>
    <x v="0"/>
    <x v="7"/>
    <s v="Steve Carell"/>
    <s v="Peter Sollett"/>
    <n v="7000"/>
    <x v="3184"/>
    <x v="46"/>
    <n v="0"/>
    <x v="31"/>
    <n v="133"/>
    <n v="103"/>
    <x v="3612"/>
    <x v="41"/>
  </r>
  <r>
    <x v="3634"/>
    <x v="2965"/>
    <s v="Color"/>
    <x v="7"/>
    <x v="0"/>
    <x v="0"/>
    <x v="7"/>
    <s v="Jason Statham"/>
    <s v="James Wan"/>
    <n v="26000"/>
    <x v="3185"/>
    <x v="0"/>
    <n v="94000"/>
    <x v="23"/>
    <n v="424"/>
    <n v="140"/>
    <x v="3613"/>
    <x v="350"/>
  </r>
  <r>
    <x v="3635"/>
    <x v="2961"/>
    <s v="Color"/>
    <x v="3"/>
    <x v="0"/>
    <x v="0"/>
    <x v="6"/>
    <s v="Will Ferrell"/>
    <s v="Etan Cohen"/>
    <n v="8000"/>
    <x v="1439"/>
    <x v="134"/>
    <n v="14000"/>
    <x v="44"/>
    <n v="173"/>
    <n v="107"/>
    <x v="3614"/>
    <x v="87"/>
  </r>
  <r>
    <x v="3636"/>
    <x v="2981"/>
    <s v="Color"/>
    <x v="5"/>
    <x v="0"/>
    <x v="0"/>
    <x v="5"/>
    <s v="Odeya Rush"/>
    <s v="Rob Letterman"/>
    <n v="2000"/>
    <x v="3186"/>
    <x v="6"/>
    <n v="35000"/>
    <x v="34"/>
    <n v="218"/>
    <n v="103"/>
    <x v="3615"/>
    <x v="90"/>
  </r>
  <r>
    <x v="3637"/>
    <x v="2982"/>
    <s v="Color"/>
    <x v="0"/>
    <x v="0"/>
    <x v="0"/>
    <x v="6"/>
    <s v="Alia Shawkat"/>
    <s v="Jeremy Saulnier"/>
    <n v="727"/>
    <x v="2545"/>
    <x v="234"/>
    <n v="10000"/>
    <x v="10"/>
    <n v="322"/>
    <n v="95"/>
    <x v="3616"/>
    <x v="18"/>
  </r>
  <r>
    <x v="3638"/>
    <x v="2983"/>
    <s v="Color"/>
    <x v="5"/>
    <x v="0"/>
    <x v="0"/>
    <x v="5"/>
    <s v="Jim Parsons"/>
    <s v="Tim Johnson"/>
    <n v="17000"/>
    <x v="3187"/>
    <x v="125"/>
    <n v="26000"/>
    <x v="12"/>
    <n v="165"/>
    <n v="94"/>
    <x v="3617"/>
    <x v="204"/>
  </r>
  <r>
    <x v="3639"/>
    <x v="2984"/>
    <s v="Color"/>
    <x v="7"/>
    <x v="0"/>
    <x v="0"/>
    <x v="7"/>
    <s v="Jim Gaffigan"/>
    <s v="Anne Fletcher"/>
    <n v="472"/>
    <x v="562"/>
    <x v="222"/>
    <n v="0"/>
    <x v="52"/>
    <n v="155"/>
    <n v="87"/>
    <x v="3618"/>
    <x v="64"/>
  </r>
  <r>
    <x v="3640"/>
    <x v="2985"/>
    <s v="Color"/>
    <x v="3"/>
    <x v="0"/>
    <x v="0"/>
    <x v="6"/>
    <s v="Adam Scott"/>
    <s v="Steve Pink"/>
    <n v="3000"/>
    <x v="3188"/>
    <x v="138"/>
    <n v="0"/>
    <x v="52"/>
    <n v="107"/>
    <n v="99"/>
    <x v="3619"/>
    <x v="58"/>
  </r>
  <r>
    <x v="3641"/>
    <x v="2986"/>
    <s v="Color"/>
    <x v="4"/>
    <x v="0"/>
    <x v="0"/>
    <x v="5"/>
    <s v="Steve Buscemi"/>
    <s v="Genndy Tartakovsky"/>
    <n v="12000"/>
    <x v="3189"/>
    <x v="381"/>
    <n v="16000"/>
    <x v="12"/>
    <n v="152"/>
    <n v="89"/>
    <x v="3620"/>
    <x v="133"/>
  </r>
  <r>
    <x v="3642"/>
    <x v="2987"/>
    <s v="Color"/>
    <x v="7"/>
    <x v="0"/>
    <x v="0"/>
    <x v="7"/>
    <s v="Chris Hemsworth"/>
    <s v="Ron Howard"/>
    <n v="26000"/>
    <x v="3190"/>
    <x v="83"/>
    <n v="27000"/>
    <x v="11"/>
    <n v="289"/>
    <n v="122"/>
    <x v="3621"/>
    <x v="122"/>
  </r>
  <r>
    <x v="3643"/>
    <x v="2988"/>
    <s v="Color"/>
    <x v="5"/>
    <x v="0"/>
    <x v="0"/>
    <x v="5"/>
    <s v="Amy Poehler"/>
    <s v="Pete Docter"/>
    <n v="1000"/>
    <x v="1864"/>
    <x v="0"/>
    <n v="118000"/>
    <x v="1"/>
    <n v="536"/>
    <n v="95"/>
    <x v="3622"/>
    <x v="157"/>
  </r>
  <r>
    <x v="3644"/>
    <x v="2989"/>
    <s v="Color"/>
    <x v="12"/>
    <x v="0"/>
    <x v="9"/>
    <x v="7"/>
    <s v="Lin Shaye"/>
    <s v="Leigh Whannell"/>
    <n v="852"/>
    <x v="3191"/>
    <x v="398"/>
    <n v="29000"/>
    <x v="26"/>
    <n v="242"/>
    <n v="97"/>
    <x v="3623"/>
    <x v="39"/>
  </r>
  <r>
    <x v="3645"/>
    <x v="2984"/>
    <s v="Color"/>
    <x v="5"/>
    <x v="0"/>
    <x v="0"/>
    <x v="7"/>
    <s v="Kate Winslet"/>
    <s v="Robert Schwentke"/>
    <n v="14000"/>
    <x v="3192"/>
    <x v="96"/>
    <n v="27000"/>
    <x v="2"/>
    <n v="263"/>
    <n v="119"/>
    <x v="3624"/>
    <x v="183"/>
  </r>
  <r>
    <x v="3646"/>
    <x v="2946"/>
    <s v="Color"/>
    <x v="7"/>
    <x v="6"/>
    <x v="12"/>
    <x v="7"/>
    <s v="Mike Tyson"/>
    <s v="Wilson Yip"/>
    <n v="461"/>
    <x v="3193"/>
    <x v="59"/>
    <n v="12000"/>
    <x v="23"/>
    <n v="78"/>
    <n v="105"/>
    <x v="3625"/>
    <x v="70"/>
  </r>
  <r>
    <x v="3647"/>
    <x v="2990"/>
    <s v="Color"/>
    <x v="6"/>
    <x v="0"/>
    <x v="0"/>
    <x v="7"/>
    <s v="Jennifer Lawrence"/>
    <s v="David O. Russell"/>
    <n v="34000"/>
    <x v="3194"/>
    <x v="182"/>
    <n v="24000"/>
    <x v="21"/>
    <n v="315"/>
    <n v="124"/>
    <x v="3626"/>
    <x v="121"/>
  </r>
  <r>
    <x v="3648"/>
    <x v="2991"/>
    <s v="Color"/>
    <x v="7"/>
    <x v="0"/>
    <x v="0"/>
    <x v="7"/>
    <s v="Channing Tatum"/>
    <s v="Lana Wachowski"/>
    <n v="17000"/>
    <x v="3195"/>
    <x v="0"/>
    <n v="44000"/>
    <x v="39"/>
    <n v="384"/>
    <n v="127"/>
    <x v="3627"/>
    <x v="362"/>
  </r>
  <r>
    <x v="3649"/>
    <x v="2992"/>
    <s v="Color"/>
    <x v="7"/>
    <x v="0"/>
    <x v="0"/>
    <x v="7"/>
    <s v="Bryce Dallas Howard"/>
    <s v="Colin Trevorrow"/>
    <n v="3000"/>
    <x v="3196"/>
    <x v="39"/>
    <n v="150000"/>
    <x v="11"/>
    <n v="644"/>
    <n v="124"/>
    <x v="3628"/>
    <x v="252"/>
  </r>
  <r>
    <x v="3650"/>
    <x v="2993"/>
    <s v="Color"/>
    <x v="3"/>
    <x v="0"/>
    <x v="0"/>
    <x v="7"/>
    <s v="Adam Scott"/>
    <s v="Michael Dougherty"/>
    <n v="3000"/>
    <x v="3197"/>
    <x v="306"/>
    <n v="27000"/>
    <x v="24"/>
    <n v="198"/>
    <n v="98"/>
    <x v="3629"/>
    <x v="24"/>
  </r>
  <r>
    <x v="3651"/>
    <x v="2994"/>
    <s v="Color"/>
    <x v="6"/>
    <x v="0"/>
    <x v="3"/>
    <x v="6"/>
    <s v="Tom Hardy"/>
    <s v="Brian Helgeland"/>
    <n v="27000"/>
    <x v="3198"/>
    <x v="238"/>
    <n v="43000"/>
    <x v="11"/>
    <n v="260"/>
    <n v="132"/>
    <x v="3630"/>
    <x v="88"/>
  </r>
  <r>
    <x v="3652"/>
    <x v="2995"/>
    <s v="Color"/>
    <x v="1"/>
    <x v="0"/>
    <x v="18"/>
    <x v="7"/>
    <s v="Tom Wilkinson"/>
    <s v="Alejandro Monteverde"/>
    <n v="1000"/>
    <x v="3199"/>
    <x v="138"/>
    <n v="15000"/>
    <x v="28"/>
    <n v="45"/>
    <n v="106"/>
    <x v="3631"/>
    <x v="33"/>
  </r>
  <r>
    <x v="3653"/>
    <x v="2958"/>
    <s v="Color"/>
    <x v="3"/>
    <x v="0"/>
    <x v="0"/>
    <x v="7"/>
    <s v="Olivia Wilde"/>
    <s v="Jessie Nelson"/>
    <n v="10000"/>
    <x v="3200"/>
    <x v="3"/>
    <n v="0"/>
    <x v="32"/>
    <n v="97"/>
    <n v="107"/>
    <x v="3632"/>
    <x v="29"/>
  </r>
  <r>
    <x v="3654"/>
    <x v="2996"/>
    <s v="Color"/>
    <x v="7"/>
    <x v="0"/>
    <x v="8"/>
    <x v="6"/>
    <s v="Tom Hardy"/>
    <s v="George Miller"/>
    <n v="27000"/>
    <x v="3201"/>
    <x v="61"/>
    <n v="191000"/>
    <x v="7"/>
    <n v="739"/>
    <n v="120"/>
    <x v="3633"/>
    <x v="252"/>
  </r>
  <r>
    <x v="3655"/>
    <x v="2997"/>
    <s v="Color"/>
    <x v="1"/>
    <x v="0"/>
    <x v="0"/>
    <x v="7"/>
    <s v="Joely Richardson"/>
    <s v="Henry Hobson"/>
    <n v="584"/>
    <x v="23"/>
    <x v="115"/>
    <n v="22000"/>
    <x v="49"/>
    <n v="256"/>
    <n v="95"/>
    <x v="3634"/>
    <x v="65"/>
  </r>
  <r>
    <x v="3656"/>
    <x v="2998"/>
    <s v="Color"/>
    <x v="3"/>
    <x v="0"/>
    <x v="0"/>
    <x v="6"/>
    <s v="Matt Bomer"/>
    <s v="Gregory Jacobs"/>
    <n v="20000"/>
    <x v="3202"/>
    <x v="30"/>
    <n v="41000"/>
    <x v="32"/>
    <n v="222"/>
    <n v="115"/>
    <x v="3635"/>
    <x v="363"/>
  </r>
  <r>
    <x v="3657"/>
    <x v="2999"/>
    <s v="Color"/>
    <x v="5"/>
    <x v="0"/>
    <x v="0"/>
    <x v="5"/>
    <s v="Jay Hernandez"/>
    <s v="Boaz Yakin"/>
    <n v="1000"/>
    <x v="3203"/>
    <x v="198"/>
    <n v="33000"/>
    <x v="13"/>
    <n v="61"/>
    <n v="111"/>
    <x v="3636"/>
    <x v="33"/>
  </r>
  <r>
    <x v="3658"/>
    <x v="3000"/>
    <s v="Color"/>
    <x v="6"/>
    <x v="0"/>
    <x v="0"/>
    <x v="5"/>
    <s v="Morgan Saylor"/>
    <s v="Niki Caro"/>
    <n v="427"/>
    <x v="3204"/>
    <x v="299"/>
    <n v="21000"/>
    <x v="28"/>
    <n v="113"/>
    <n v="129"/>
    <x v="3637"/>
    <x v="29"/>
  </r>
  <r>
    <x v="3659"/>
    <x v="3001"/>
    <s v="Color"/>
    <x v="0"/>
    <x v="0"/>
    <x v="0"/>
    <x v="6"/>
    <s v="Michael Derek"/>
    <s v="Robert Fontaine"/>
    <n v="128"/>
    <x v="2044"/>
    <x v="12"/>
    <n v="305"/>
    <x v="23"/>
    <n v="4"/>
    <n v="125"/>
    <x v="3638"/>
    <x v="12"/>
  </r>
  <r>
    <x v="3660"/>
    <x v="3002"/>
    <s v="Color"/>
    <x v="7"/>
    <x v="0"/>
    <x v="0"/>
    <x v="5"/>
    <s v="Steve Carell"/>
    <s v="Kyle Balda"/>
    <n v="7000"/>
    <x v="3205"/>
    <x v="100"/>
    <n v="70000"/>
    <x v="34"/>
    <n v="308"/>
    <n v="91"/>
    <x v="3639"/>
    <x v="364"/>
  </r>
  <r>
    <x v="3661"/>
    <x v="3003"/>
    <s v="Color"/>
    <x v="7"/>
    <x v="0"/>
    <x v="10"/>
    <x v="7"/>
    <s v="Tom Cruise"/>
    <s v="Christopher McQuarrie"/>
    <n v="10000"/>
    <x v="3206"/>
    <x v="128"/>
    <n v="47000"/>
    <x v="28"/>
    <n v="465"/>
    <n v="131"/>
    <x v="3640"/>
    <x v="252"/>
  </r>
  <r>
    <x v="3662"/>
    <x v="2978"/>
    <s v="Color"/>
    <x v="7"/>
    <x v="0"/>
    <x v="3"/>
    <x v="6"/>
    <s v="Johnny Depp"/>
    <s v="David Koepp"/>
    <n v="40000"/>
    <x v="3207"/>
    <x v="239"/>
    <n v="12000"/>
    <x v="25"/>
    <n v="181"/>
    <n v="107"/>
    <x v="3641"/>
    <x v="121"/>
  </r>
  <r>
    <x v="3663"/>
    <x v="3004"/>
    <s v="Color"/>
    <x v="7"/>
    <x v="0"/>
    <x v="0"/>
    <x v="6"/>
    <s v="Sterling Jerins"/>
    <s v="John Erick Dowdle"/>
    <n v="155"/>
    <x v="3208"/>
    <x v="306"/>
    <n v="16000"/>
    <x v="13"/>
    <n v="203"/>
    <n v="103"/>
    <x v="3642"/>
    <x v="18"/>
  </r>
  <r>
    <x v="3664"/>
    <x v="3005"/>
    <s v="Color"/>
    <x v="3"/>
    <x v="0"/>
    <x v="0"/>
    <x v="6"/>
    <s v="Dominic Flores"/>
    <s v="David Gordon Green"/>
    <n v="1000"/>
    <x v="3209"/>
    <x v="214"/>
    <n v="0"/>
    <x v="26"/>
    <n v="125"/>
    <n v="107"/>
    <x v="3643"/>
    <x v="74"/>
  </r>
  <r>
    <x v="3665"/>
    <x v="2953"/>
    <s v="Color"/>
    <x v="5"/>
    <x v="0"/>
    <x v="0"/>
    <x v="5"/>
    <s v="Hugh Jackman"/>
    <s v="Joe Wright"/>
    <n v="20000"/>
    <x v="3210"/>
    <x v="327"/>
    <n v="24000"/>
    <x v="42"/>
    <n v="256"/>
    <n v="111"/>
    <x v="3644"/>
    <x v="252"/>
  </r>
  <r>
    <x v="3666"/>
    <x v="3006"/>
    <s v="Color"/>
    <x v="1"/>
    <x v="0"/>
    <x v="0"/>
    <x v="7"/>
    <s v="Nat Wolff"/>
    <s v="Jake Schreier"/>
    <n v="733"/>
    <x v="1899"/>
    <x v="34"/>
    <n v="0"/>
    <x v="34"/>
    <n v="191"/>
    <n v="109"/>
    <x v="3645"/>
    <x v="38"/>
  </r>
  <r>
    <x v="3667"/>
    <x v="3007"/>
    <s v="Color"/>
    <x v="7"/>
    <x v="0"/>
    <x v="0"/>
    <x v="5"/>
    <s v="D.B. Woodside"/>
    <s v="Andy Fickman"/>
    <n v="598"/>
    <x v="3211"/>
    <x v="149"/>
    <n v="8000"/>
    <x v="57"/>
    <n v="76"/>
    <n v="94"/>
    <x v="3646"/>
    <x v="88"/>
  </r>
  <r>
    <x v="3668"/>
    <x v="3008"/>
    <s v="Color"/>
    <x v="3"/>
    <x v="0"/>
    <x v="0"/>
    <x v="7"/>
    <s v="Anna Kendrick"/>
    <s v="Elizabeth Banks"/>
    <n v="10000"/>
    <x v="3212"/>
    <x v="0"/>
    <n v="40000"/>
    <x v="31"/>
    <n v="221"/>
    <n v="115"/>
    <x v="3647"/>
    <x v="105"/>
  </r>
  <r>
    <x v="3669"/>
    <x v="2958"/>
    <s v="Color"/>
    <x v="7"/>
    <x v="0"/>
    <x v="0"/>
    <x v="7"/>
    <s v="Peter Dinklage"/>
    <s v="Chris Columbus"/>
    <n v="22000"/>
    <x v="3213"/>
    <x v="0"/>
    <n v="39000"/>
    <x v="49"/>
    <n v="253"/>
    <n v="106"/>
    <x v="3648"/>
    <x v="272"/>
  </r>
  <r>
    <x v="3670"/>
    <x v="3009"/>
    <s v="Color"/>
    <x v="7"/>
    <x v="0"/>
    <x v="0"/>
    <x v="7"/>
    <s v="Ray Winstone"/>
    <s v="Ericson Core"/>
    <n v="1000"/>
    <x v="3214"/>
    <x v="73"/>
    <n v="37000"/>
    <x v="46"/>
    <n v="163"/>
    <n v="114"/>
    <x v="3649"/>
    <x v="177"/>
  </r>
  <r>
    <x v="3671"/>
    <x v="2957"/>
    <s v="Color"/>
    <x v="13"/>
    <x v="0"/>
    <x v="0"/>
    <x v="7"/>
    <s v="Gary Weeks"/>
    <s v="Dean Israelite"/>
    <n v="452"/>
    <x v="3215"/>
    <x v="151"/>
    <n v="0"/>
    <x v="34"/>
    <n v="177"/>
    <n v="106"/>
    <x v="3650"/>
    <x v="38"/>
  </r>
  <r>
    <x v="3672"/>
    <x v="3010"/>
    <s v="Color"/>
    <x v="3"/>
    <x v="0"/>
    <x v="0"/>
    <x v="12"/>
    <s v="Jay Mohr"/>
    <s v="Adam Carolla"/>
    <n v="563"/>
    <x v="3216"/>
    <x v="79"/>
    <n v="212"/>
    <x v="26"/>
    <n v="14"/>
    <n v="98"/>
    <x v="3651"/>
    <x v="5"/>
  </r>
  <r>
    <x v="3673"/>
    <x v="3000"/>
    <s v="Color"/>
    <x v="1"/>
    <x v="0"/>
    <x v="29"/>
    <x v="6"/>
    <s v="Joan Allen"/>
    <s v="Lenny Abrahamson"/>
    <n v="805"/>
    <x v="3217"/>
    <x v="399"/>
    <n v="72000"/>
    <x v="1"/>
    <n v="421"/>
    <n v="118"/>
    <x v="3652"/>
    <x v="51"/>
  </r>
  <r>
    <x v="3674"/>
    <x v="3011"/>
    <s v="Color"/>
    <x v="7"/>
    <x v="0"/>
    <x v="0"/>
    <x v="6"/>
    <s v="Liam Neeson"/>
    <s v="Jaume Collet-Serra"/>
    <n v="14000"/>
    <x v="3218"/>
    <x v="325"/>
    <n v="15000"/>
    <x v="21"/>
    <n v="236"/>
    <n v="114"/>
    <x v="3653"/>
    <x v="124"/>
  </r>
  <r>
    <x v="3675"/>
    <x v="3012"/>
    <s v="Color"/>
    <x v="7"/>
    <x v="0"/>
    <x v="0"/>
    <x v="7"/>
    <s v="Dwayne Johnson"/>
    <s v="Brad Peyton"/>
    <n v="12000"/>
    <x v="3219"/>
    <x v="86"/>
    <n v="52000"/>
    <x v="26"/>
    <n v="358"/>
    <n v="114"/>
    <x v="3654"/>
    <x v="183"/>
  </r>
  <r>
    <x v="3676"/>
    <x v="3013"/>
    <s v="Color"/>
    <x v="7"/>
    <x v="0"/>
    <x v="0"/>
    <x v="7"/>
    <s v="Ryan Reynolds"/>
    <s v="Tarsem Singh"/>
    <n v="16000"/>
    <x v="3220"/>
    <x v="256"/>
    <n v="11000"/>
    <x v="31"/>
    <n v="178"/>
    <n v="117"/>
    <x v="3655"/>
    <x v="56"/>
  </r>
  <r>
    <x v="3677"/>
    <x v="3014"/>
    <s v="Color"/>
    <x v="7"/>
    <x v="0"/>
    <x v="0"/>
    <x v="6"/>
    <s v="Edgar Arreola"/>
    <s v="Denis Villeneuve"/>
    <n v="455"/>
    <x v="1759"/>
    <x v="368"/>
    <n v="59000"/>
    <x v="16"/>
    <n v="478"/>
    <n v="121"/>
    <x v="3656"/>
    <x v="88"/>
  </r>
  <r>
    <x v="3678"/>
    <x v="3015"/>
    <s v="Color"/>
    <x v="8"/>
    <x v="0"/>
    <x v="0"/>
    <x v="6"/>
    <s v="Laila Haley"/>
    <s v="CiarÃ¡n Foy"/>
    <n v="1000"/>
    <x v="305"/>
    <x v="6"/>
    <n v="13000"/>
    <x v="33"/>
    <n v="189"/>
    <n v="97"/>
    <x v="3657"/>
    <x v="39"/>
  </r>
  <r>
    <x v="3679"/>
    <x v="3016"/>
    <s v="Color"/>
    <x v="1"/>
    <x v="0"/>
    <x v="0"/>
    <x v="6"/>
    <s v="Jake Gyllenhaal"/>
    <s v="Antoine Fuqua"/>
    <n v="15000"/>
    <x v="3221"/>
    <x v="227"/>
    <n v="44000"/>
    <x v="8"/>
    <n v="305"/>
    <n v="124"/>
    <x v="3658"/>
    <x v="88"/>
  </r>
  <r>
    <x v="3680"/>
    <x v="2958"/>
    <s v="Color"/>
    <x v="7"/>
    <x v="0"/>
    <x v="3"/>
    <x v="7"/>
    <s v="Christoph Waltz"/>
    <s v="Sam Mendes"/>
    <n v="11000"/>
    <x v="3222"/>
    <x v="0"/>
    <n v="85000"/>
    <x v="13"/>
    <n v="602"/>
    <n v="148"/>
    <x v="3659"/>
    <x v="365"/>
  </r>
  <r>
    <x v="3681"/>
    <x v="3017"/>
    <s v="Color"/>
    <x v="6"/>
    <x v="0"/>
    <x v="0"/>
    <x v="6"/>
    <s v="Billy Crudup"/>
    <s v="Tom McCarthy"/>
    <n v="745"/>
    <x v="1772"/>
    <x v="308"/>
    <n v="80000"/>
    <x v="7"/>
    <n v="474"/>
    <n v="128"/>
    <x v="3660"/>
    <x v="33"/>
  </r>
  <r>
    <x v="3682"/>
    <x v="2961"/>
    <s v="Color"/>
    <x v="6"/>
    <x v="0"/>
    <x v="3"/>
    <x v="6"/>
    <s v="Kate Winslet"/>
    <s v="Danny Boyle"/>
    <n v="14000"/>
    <x v="3223"/>
    <x v="0"/>
    <n v="23000"/>
    <x v="23"/>
    <n v="412"/>
    <n v="122"/>
    <x v="3661"/>
    <x v="88"/>
  </r>
  <r>
    <x v="3683"/>
    <x v="3018"/>
    <s v="Color"/>
    <x v="1"/>
    <x v="0"/>
    <x v="0"/>
    <x v="6"/>
    <s v="Jeremy Irvine"/>
    <s v="Roland Emmerich"/>
    <n v="25000"/>
    <x v="3224"/>
    <x v="184"/>
    <n v="0"/>
    <x v="35"/>
    <n v="74"/>
    <n v="129"/>
    <x v="3662"/>
    <x v="214"/>
  </r>
  <r>
    <x v="3684"/>
    <x v="3019"/>
    <s v="Color"/>
    <x v="6"/>
    <x v="0"/>
    <x v="0"/>
    <x v="6"/>
    <s v="Aldis Hodge"/>
    <s v="F. Gary Gray"/>
    <n v="559"/>
    <x v="3225"/>
    <x v="164"/>
    <n v="76000"/>
    <x v="20"/>
    <n v="349"/>
    <n v="167"/>
    <x v="3663"/>
    <x v="74"/>
  </r>
  <r>
    <x v="3685"/>
    <x v="3020"/>
    <s v="Color"/>
    <x v="3"/>
    <x v="0"/>
    <x v="0"/>
    <x v="6"/>
    <s v="Liam Neeson"/>
    <s v="Seth MacFarlane"/>
    <n v="14000"/>
    <x v="3226"/>
    <x v="209"/>
    <n v="30000"/>
    <x v="34"/>
    <n v="280"/>
    <n v="125"/>
    <x v="3664"/>
    <x v="154"/>
  </r>
  <r>
    <x v="3686"/>
    <x v="3021"/>
    <s v="Color"/>
    <x v="7"/>
    <x v="0"/>
    <x v="0"/>
    <x v="7"/>
    <s v="J.K. Simmons"/>
    <s v="Alan Taylor"/>
    <n v="24000"/>
    <x v="3227"/>
    <x v="391"/>
    <n v="82000"/>
    <x v="21"/>
    <n v="474"/>
    <n v="126"/>
    <x v="3665"/>
    <x v="261"/>
  </r>
  <r>
    <x v="3687"/>
    <x v="3022"/>
    <s v="Color"/>
    <x v="6"/>
    <x v="0"/>
    <x v="45"/>
    <x v="7"/>
    <s v="Marco TreviÃ±o"/>
    <s v="Patricia Riggen"/>
    <n v="562"/>
    <x v="3228"/>
    <x v="126"/>
    <n v="0"/>
    <x v="9"/>
    <n v="120"/>
    <n v="127"/>
    <x v="3666"/>
    <x v="56"/>
  </r>
  <r>
    <x v="3688"/>
    <x v="3023"/>
    <s v="Color"/>
    <x v="1"/>
    <x v="0"/>
    <x v="0"/>
    <x v="7"/>
    <s v="Harrison Ford"/>
    <s v="Lee Toland Krieger"/>
    <n v="11000"/>
    <x v="3229"/>
    <x v="28"/>
    <n v="34000"/>
    <x v="23"/>
    <n v="214"/>
    <n v="112"/>
    <x v="3667"/>
    <x v="43"/>
  </r>
  <r>
    <x v="3689"/>
    <x v="3024"/>
    <s v="Color"/>
    <x v="7"/>
    <x v="11"/>
    <x v="21"/>
    <x v="0"/>
    <s v="Qi Shu"/>
    <s v="Hsiao-Hsien Hou"/>
    <n v="1000"/>
    <x v="1476"/>
    <x v="348"/>
    <n v="0"/>
    <x v="34"/>
    <n v="205"/>
    <n v="105"/>
    <x v="3668"/>
    <x v="24"/>
  </r>
  <r>
    <x v="3690"/>
    <x v="3025"/>
    <s v="Color"/>
    <x v="6"/>
    <x v="0"/>
    <x v="0"/>
    <x v="6"/>
    <s v="Ryan Gosling"/>
    <s v="Adam McKay"/>
    <n v="33000"/>
    <x v="3230"/>
    <x v="311"/>
    <n v="99000"/>
    <x v="4"/>
    <n v="426"/>
    <n v="130"/>
    <x v="3669"/>
    <x v="74"/>
  </r>
  <r>
    <x v="3691"/>
    <x v="3026"/>
    <s v="Color"/>
    <x v="11"/>
    <x v="0"/>
    <x v="0"/>
    <x v="6"/>
    <s v="Ryan Guzman"/>
    <s v="Rob Cohen"/>
    <n v="3000"/>
    <x v="3231"/>
    <x v="178"/>
    <n v="8000"/>
    <x v="40"/>
    <n v="149"/>
    <n v="91"/>
    <x v="3670"/>
    <x v="16"/>
  </r>
  <r>
    <x v="3692"/>
    <x v="3027"/>
    <s v="Color"/>
    <x v="1"/>
    <x v="0"/>
    <x v="0"/>
    <x v="6"/>
    <s v="Alexander SkarsgÃ¥rd"/>
    <s v="Marielle Heller"/>
    <n v="10000"/>
    <x v="3232"/>
    <x v="100"/>
    <n v="0"/>
    <x v="9"/>
    <n v="168"/>
    <n v="102"/>
    <x v="3671"/>
    <x v="6"/>
  </r>
  <r>
    <x v="3693"/>
    <x v="3028"/>
    <s v="Color"/>
    <x v="3"/>
    <x v="0"/>
    <x v="0"/>
    <x v="7"/>
    <s v="Bella Thorne"/>
    <s v="Ari Sandel"/>
    <n v="35000"/>
    <x v="3233"/>
    <x v="82"/>
    <n v="8000"/>
    <x v="31"/>
    <n v="132"/>
    <n v="101"/>
    <x v="3672"/>
    <x v="65"/>
  </r>
  <r>
    <x v="3694"/>
    <x v="3029"/>
    <s v="Color"/>
    <x v="8"/>
    <x v="0"/>
    <x v="0"/>
    <x v="6"/>
    <s v="Pfeifer Brown"/>
    <s v="Travis Cluff"/>
    <n v="220"/>
    <x v="3234"/>
    <x v="7"/>
    <n v="0"/>
    <x v="47"/>
    <n v="159"/>
    <n v="81"/>
    <x v="3673"/>
    <x v="0"/>
  </r>
  <r>
    <x v="3695"/>
    <x v="3030"/>
    <s v="Color"/>
    <x v="11"/>
    <x v="0"/>
    <x v="0"/>
    <x v="6"/>
    <s v="Busy Philipps"/>
    <s v="Joel Edgerton"/>
    <n v="1000"/>
    <x v="3235"/>
    <x v="0"/>
    <n v="15000"/>
    <x v="10"/>
    <n v="297"/>
    <n v="108"/>
    <x v="3674"/>
    <x v="18"/>
  </r>
  <r>
    <x v="3696"/>
    <x v="3031"/>
    <s v="Color"/>
    <x v="7"/>
    <x v="0"/>
    <x v="0"/>
    <x v="6"/>
    <s v="Ray Winstone"/>
    <s v="Pierre Morel"/>
    <n v="1000"/>
    <x v="1680"/>
    <x v="315"/>
    <n v="0"/>
    <x v="42"/>
    <n v="224"/>
    <n v="115"/>
    <x v="3675"/>
    <x v="87"/>
  </r>
  <r>
    <x v="3697"/>
    <x v="2969"/>
    <s v="Color"/>
    <x v="0"/>
    <x v="0"/>
    <x v="0"/>
    <x v="6"/>
    <s v="Craig Stark"/>
    <s v="Quentin Tarantino"/>
    <n v="46000"/>
    <x v="3236"/>
    <x v="70"/>
    <n v="114000"/>
    <x v="20"/>
    <n v="596"/>
    <n v="187"/>
    <x v="3676"/>
    <x v="68"/>
  </r>
  <r>
    <x v="3698"/>
    <x v="3032"/>
    <s v="Color"/>
    <x v="5"/>
    <x v="0"/>
    <x v="0"/>
    <x v="7"/>
    <s v="Jennifer Lawrence"/>
    <s v="Francis Lawrence"/>
    <n v="34000"/>
    <x v="3130"/>
    <x v="345"/>
    <n v="38000"/>
    <x v="21"/>
    <n v="389"/>
    <n v="137"/>
    <x v="3677"/>
    <x v="176"/>
  </r>
  <r>
    <x v="3699"/>
    <x v="3033"/>
    <s v="Color"/>
    <x v="3"/>
    <x v="0"/>
    <x v="0"/>
    <x v="7"/>
    <s v="Robert De Niro"/>
    <s v="Nancy Meyers"/>
    <n v="22000"/>
    <x v="3237"/>
    <x v="35"/>
    <n v="54000"/>
    <x v="23"/>
    <n v="241"/>
    <n v="121"/>
    <x v="3678"/>
    <x v="64"/>
  </r>
  <r>
    <x v="3700"/>
    <x v="2995"/>
    <s v="Color"/>
    <x v="7"/>
    <x v="0"/>
    <x v="0"/>
    <x v="7"/>
    <s v="Vin Diesel"/>
    <s v="Breck Eisner"/>
    <n v="14000"/>
    <x v="3238"/>
    <x v="53"/>
    <n v="21000"/>
    <x v="44"/>
    <n v="202"/>
    <n v="106"/>
    <x v="3679"/>
    <x v="152"/>
  </r>
  <r>
    <x v="3701"/>
    <x v="3034"/>
    <s v="Color"/>
    <x v="8"/>
    <x v="0"/>
    <x v="0"/>
    <x v="7"/>
    <s v="Olivia Wilde"/>
    <s v="David Gelb"/>
    <n v="10000"/>
    <x v="3239"/>
    <x v="193"/>
    <n v="0"/>
    <x v="33"/>
    <n v="152"/>
    <n v="83"/>
    <x v="3680"/>
    <x v="158"/>
  </r>
  <r>
    <x v="3702"/>
    <x v="3035"/>
    <s v="Color"/>
    <x v="5"/>
    <x v="0"/>
    <x v="5"/>
    <x v="5"/>
    <s v="Jeff Bridges"/>
    <s v="Mark Osborne"/>
    <n v="12000"/>
    <x v="3240"/>
    <x v="8"/>
    <n v="31000"/>
    <x v="4"/>
    <n v="119"/>
    <n v="108"/>
    <x v="3681"/>
    <x v="366"/>
  </r>
  <r>
    <x v="3703"/>
    <x v="3004"/>
    <s v="Color"/>
    <x v="1"/>
    <x v="0"/>
    <x v="0"/>
    <x v="7"/>
    <s v="Tiago Riani"/>
    <s v="George Tillman Jr."/>
    <n v="989"/>
    <x v="3241"/>
    <x v="158"/>
    <n v="23000"/>
    <x v="10"/>
    <n v="117"/>
    <n v="128"/>
    <x v="3682"/>
    <x v="63"/>
  </r>
  <r>
    <x v="3704"/>
    <x v="3036"/>
    <s v="Color"/>
    <x v="7"/>
    <x v="0"/>
    <x v="0"/>
    <x v="7"/>
    <s v="Henry Cavill"/>
    <s v="Guy Ritchie"/>
    <n v="15000"/>
    <x v="3242"/>
    <x v="0"/>
    <n v="43000"/>
    <x v="17"/>
    <n v="362"/>
    <n v="116"/>
    <x v="3683"/>
    <x v="163"/>
  </r>
  <r>
    <x v="3705"/>
    <x v="3037"/>
    <s v="Color"/>
    <x v="5"/>
    <x v="0"/>
    <x v="0"/>
    <x v="7"/>
    <s v="Matt Damon"/>
    <s v="Ridley Scott"/>
    <n v="13000"/>
    <x v="3243"/>
    <x v="0"/>
    <n v="153000"/>
    <x v="7"/>
    <n v="568"/>
    <n v="151"/>
    <x v="3684"/>
    <x v="367"/>
  </r>
  <r>
    <x v="3706"/>
    <x v="3038"/>
    <s v="Color"/>
    <x v="5"/>
    <x v="0"/>
    <x v="0"/>
    <x v="4"/>
    <s v="Francesca Capaldi"/>
    <s v="Steve Martino"/>
    <n v="144"/>
    <x v="3244"/>
    <x v="208"/>
    <n v="33000"/>
    <x v="23"/>
    <n v="208"/>
    <n v="88"/>
    <x v="3685"/>
    <x v="368"/>
  </r>
  <r>
    <x v="3707"/>
    <x v="3039"/>
    <s v="Color"/>
    <x v="5"/>
    <x v="0"/>
    <x v="0"/>
    <x v="6"/>
    <s v="Leonardo DiCaprio"/>
    <s v="Alejandro G. IÃ±Ã¡rritu"/>
    <n v="29000"/>
    <x v="3245"/>
    <x v="0"/>
    <n v="190000"/>
    <x v="7"/>
    <n v="556"/>
    <n v="156"/>
    <x v="3686"/>
    <x v="204"/>
  </r>
  <r>
    <x v="3708"/>
    <x v="3040"/>
    <s v="Color"/>
    <x v="7"/>
    <x v="0"/>
    <x v="0"/>
    <x v="7"/>
    <s v="Ki Hong Lee"/>
    <s v="Wes Ball"/>
    <n v="988"/>
    <x v="3060"/>
    <x v="263"/>
    <n v="24000"/>
    <x v="34"/>
    <n v="249"/>
    <n v="132"/>
    <x v="3687"/>
    <x v="301"/>
  </r>
  <r>
    <x v="3709"/>
    <x v="3041"/>
    <s v="Color"/>
    <x v="3"/>
    <x v="0"/>
    <x v="3"/>
    <x v="5"/>
    <s v="Tina Desai"/>
    <s v="John Madden"/>
    <n v="220"/>
    <x v="337"/>
    <x v="162"/>
    <n v="21000"/>
    <x v="21"/>
    <n v="158"/>
    <n v="122"/>
    <x v="3688"/>
    <x v="39"/>
  </r>
  <r>
    <x v="3710"/>
    <x v="3042"/>
    <s v="Color"/>
    <x v="3"/>
    <x v="9"/>
    <x v="16"/>
    <x v="6"/>
    <s v="Alex Huszar"/>
    <s v="Anna Muylaert"/>
    <n v="61"/>
    <x v="3246"/>
    <x v="115"/>
    <n v="0"/>
    <x v="20"/>
    <n v="111"/>
    <n v="112"/>
    <x v="3689"/>
    <x v="16"/>
  </r>
  <r>
    <x v="3711"/>
    <x v="3043"/>
    <s v="Color"/>
    <x v="5"/>
    <x v="0"/>
    <x v="0"/>
    <x v="5"/>
    <s v="Tim Conway"/>
    <s v="Paul Tibbitt"/>
    <n v="870"/>
    <x v="3247"/>
    <x v="55"/>
    <n v="16000"/>
    <x v="44"/>
    <n v="147"/>
    <n v="92"/>
    <x v="3690"/>
    <x v="364"/>
  </r>
  <r>
    <x v="3712"/>
    <x v="3044"/>
    <s v="Color"/>
    <x v="7"/>
    <x v="0"/>
    <x v="5"/>
    <x v="7"/>
    <s v="Ed Skrein"/>
    <s v="Camille Delamarre"/>
    <n v="805"/>
    <x v="1980"/>
    <x v="6"/>
    <n v="0"/>
    <x v="52"/>
    <n v="148"/>
    <n v="96"/>
    <x v="3691"/>
    <x v="43"/>
  </r>
  <r>
    <x v="3713"/>
    <x v="2959"/>
    <s v="Color"/>
    <x v="8"/>
    <x v="0"/>
    <x v="0"/>
    <x v="7"/>
    <s v="Djimon Hounsou"/>
    <s v="Mark Neveldine"/>
    <n v="3000"/>
    <x v="3248"/>
    <x v="259"/>
    <n v="0"/>
    <x v="35"/>
    <n v="93"/>
    <n v="91"/>
    <x v="3692"/>
    <x v="369"/>
  </r>
  <r>
    <x v="3714"/>
    <x v="3045"/>
    <s v="Color"/>
    <x v="8"/>
    <x v="0"/>
    <x v="0"/>
    <x v="7"/>
    <s v="Ocean James"/>
    <s v="M. Night Shyamalan"/>
    <n v="432"/>
    <x v="3249"/>
    <x v="0"/>
    <n v="27000"/>
    <x v="24"/>
    <n v="371"/>
    <n v="94"/>
    <x v="3693"/>
    <x v="18"/>
  </r>
  <r>
    <x v="3715"/>
    <x v="3046"/>
    <s v="Color"/>
    <x v="5"/>
    <x v="0"/>
    <x v="0"/>
    <x v="5"/>
    <s v="Joseph Gordon-Levitt"/>
    <s v="Robert Zemeckis"/>
    <n v="23000"/>
    <x v="3250"/>
    <x v="0"/>
    <n v="24000"/>
    <x v="28"/>
    <n v="335"/>
    <n v="123"/>
    <x v="3694"/>
    <x v="64"/>
  </r>
  <r>
    <x v="3716"/>
    <x v="3047"/>
    <s v="Color"/>
    <x v="8"/>
    <x v="0"/>
    <x v="0"/>
    <x v="6"/>
    <s v="Julian Richings"/>
    <s v="Robert Eggers"/>
    <n v="648"/>
    <x v="992"/>
    <x v="100"/>
    <n v="43000"/>
    <x v="13"/>
    <n v="425"/>
    <n v="92"/>
    <x v="3695"/>
    <x v="66"/>
  </r>
  <r>
    <x v="3717"/>
    <x v="3048"/>
    <s v="Color"/>
    <x v="10"/>
    <x v="0"/>
    <x v="0"/>
    <x v="12"/>
    <s v="Jane Goodall"/>
    <s v="Charles Ferguson"/>
    <n v="21"/>
    <x v="3251"/>
    <x v="146"/>
    <n v="121"/>
    <x v="11"/>
    <n v="6"/>
    <n v="100"/>
    <x v="3696"/>
    <x v="66"/>
  </r>
  <r>
    <x v="3718"/>
    <x v="3049"/>
    <s v="Color"/>
    <x v="7"/>
    <x v="0"/>
    <x v="0"/>
    <x v="5"/>
    <s v="Judy Greer"/>
    <s v="Brad Bird"/>
    <n v="2000"/>
    <x v="2712"/>
    <x v="240"/>
    <n v="37000"/>
    <x v="31"/>
    <n v="443"/>
    <n v="130"/>
    <x v="3697"/>
    <x v="350"/>
  </r>
  <r>
    <x v="3719"/>
    <x v="3050"/>
    <s v="Color"/>
    <x v="3"/>
    <x v="0"/>
    <x v="2"/>
    <x v="6"/>
    <s v="Amy Schumer"/>
    <s v="Judd Apatow"/>
    <n v="492"/>
    <x v="817"/>
    <x v="0"/>
    <n v="25000"/>
    <x v="2"/>
    <n v="332"/>
    <n v="129"/>
    <x v="3698"/>
    <x v="64"/>
  </r>
  <r>
    <x v="3720"/>
    <x v="3051"/>
    <s v="Color"/>
    <x v="3"/>
    <x v="0"/>
    <x v="0"/>
    <x v="6"/>
    <s v="Tom Wilkinson"/>
    <s v="Ken Scott"/>
    <n v="1000"/>
    <x v="3252"/>
    <x v="123"/>
    <n v="0"/>
    <x v="39"/>
    <n v="90"/>
    <n v="91"/>
    <x v="3699"/>
    <x v="64"/>
  </r>
  <r>
    <x v="3721"/>
    <x v="3052"/>
    <s v="Color"/>
    <x v="5"/>
    <x v="0"/>
    <x v="0"/>
    <x v="6"/>
    <s v="Chris Hemsworth"/>
    <s v="John Francis Daley"/>
    <n v="26000"/>
    <x v="3253"/>
    <x v="0"/>
    <n v="28000"/>
    <x v="26"/>
    <n v="204"/>
    <n v="99"/>
    <x v="3700"/>
    <x v="95"/>
  </r>
  <r>
    <x v="3722"/>
    <x v="3019"/>
    <s v="Color"/>
    <x v="1"/>
    <x v="0"/>
    <x v="0"/>
    <x v="7"/>
    <s v="Daniel Radcliffe"/>
    <s v="Paul McGuigan"/>
    <n v="11000"/>
    <x v="3254"/>
    <x v="320"/>
    <n v="11000"/>
    <x v="44"/>
    <n v="159"/>
    <n v="110"/>
    <x v="3701"/>
    <x v="87"/>
  </r>
  <r>
    <x v="3723"/>
    <x v="3053"/>
    <s v="Color"/>
    <x v="1"/>
    <x v="0"/>
    <x v="3"/>
    <x v="6"/>
    <s v="Vanessa Lengies"/>
    <s v="Max Joseph"/>
    <n v="804"/>
    <x v="3255"/>
    <x v="123"/>
    <n v="0"/>
    <x v="26"/>
    <n v="158"/>
    <n v="96"/>
    <x v="3702"/>
    <x v="6"/>
  </r>
  <r>
    <x v="3724"/>
    <x v="3054"/>
    <s v="Color"/>
    <x v="6"/>
    <x v="0"/>
    <x v="3"/>
    <x v="7"/>
    <s v="Ryan Reynolds"/>
    <s v="Simon Curtis"/>
    <n v="16000"/>
    <x v="3256"/>
    <x v="244"/>
    <n v="34000"/>
    <x v="17"/>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6AF1BA-B7E8-48A9-B9E6-8372B7E0EFB0}"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Title" colHeaderCaption="Language">
  <location ref="A4:C12" firstHeaderRow="1" firstDataRow="3" firstDataCol="1"/>
  <pivotFields count="26">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axis="axisCol"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Row" multipleItemSelectionAllowed="1"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5"/>
    <field x="0"/>
  </rowFields>
  <rowItems count="6">
    <i>
      <x v="25"/>
    </i>
    <i r="1">
      <x v="1976"/>
    </i>
    <i r="1">
      <x v="2550"/>
    </i>
    <i r="1">
      <x v="3202"/>
    </i>
    <i r="1">
      <x v="3452"/>
    </i>
    <i r="1">
      <x v="3464"/>
    </i>
  </rowItems>
  <colFields count="2">
    <field x="4"/>
    <field x="-2"/>
  </colFields>
  <colItems count="2">
    <i>
      <x v="10"/>
      <x/>
    </i>
    <i r="1" i="1">
      <x v="1"/>
    </i>
  </colItems>
  <dataFields count="2">
    <dataField name="Sum of Budget" fld="17" baseField="0" baseItem="0"/>
    <dataField name="Sum of Gross Revenue" fld="16" baseField="0" baseItem="0"/>
  </dataFields>
  <chartFormats count="10">
    <chartFormat chart="0" format="0" series="1">
      <pivotArea type="data" outline="0" fieldPosition="0">
        <references count="2">
          <reference field="4294967294" count="1" selected="0">
            <x v="0"/>
          </reference>
          <reference field="4" count="1" selected="0">
            <x v="10"/>
          </reference>
        </references>
      </pivotArea>
    </chartFormat>
    <chartFormat chart="0" format="1" series="1">
      <pivotArea type="data" outline="0" fieldPosition="0">
        <references count="2">
          <reference field="4294967294" count="1" selected="0">
            <x v="1"/>
          </reference>
          <reference field="4" count="1" selected="0">
            <x v="10"/>
          </reference>
        </references>
      </pivotArea>
    </chartFormat>
    <chartFormat chart="12" format="3" series="1">
      <pivotArea type="data" outline="0" fieldPosition="0">
        <references count="2">
          <reference field="4294967294" count="1" selected="0">
            <x v="0"/>
          </reference>
          <reference field="4" count="1" selected="0">
            <x v="10"/>
          </reference>
        </references>
      </pivotArea>
    </chartFormat>
    <chartFormat chart="12" format="4" series="1">
      <pivotArea type="data" outline="0" fieldPosition="0">
        <references count="2">
          <reference field="4294967294" count="1" selected="0">
            <x v="1"/>
          </reference>
          <reference field="4" count="1" selected="0">
            <x v="10"/>
          </reference>
        </references>
      </pivotArea>
    </chartFormat>
    <chartFormat chart="14" format="4" series="1">
      <pivotArea type="data" outline="0" fieldPosition="0">
        <references count="2">
          <reference field="4294967294" count="1" selected="0">
            <x v="0"/>
          </reference>
          <reference field="4" count="1" selected="0">
            <x v="10"/>
          </reference>
        </references>
      </pivotArea>
    </chartFormat>
    <chartFormat chart="14" format="5" series="1">
      <pivotArea type="data" outline="0" fieldPosition="0">
        <references count="2">
          <reference field="4294967294" count="1" selected="0">
            <x v="1"/>
          </reference>
          <reference field="4" count="1" selected="0">
            <x v="10"/>
          </reference>
        </references>
      </pivotArea>
    </chartFormat>
    <chartFormat chart="15" format="0" series="1">
      <pivotArea type="data" outline="0" fieldPosition="0">
        <references count="2">
          <reference field="4294967294" count="1" selected="0">
            <x v="0"/>
          </reference>
          <reference field="4" count="1" selected="0">
            <x v="10"/>
          </reference>
        </references>
      </pivotArea>
    </chartFormat>
    <chartFormat chart="15" format="1" series="1">
      <pivotArea type="data" outline="0" fieldPosition="0">
        <references count="2">
          <reference field="4294967294" count="1" selected="0">
            <x v="1"/>
          </reference>
          <reference field="4" count="1" selected="0">
            <x v="10"/>
          </reference>
        </references>
      </pivotArea>
    </chartFormat>
    <chartFormat chart="22" format="4" series="1">
      <pivotArea type="data" outline="0" fieldPosition="0">
        <references count="2">
          <reference field="4294967294" count="1" selected="0">
            <x v="0"/>
          </reference>
          <reference field="4" count="1" selected="0">
            <x v="10"/>
          </reference>
        </references>
      </pivotArea>
    </chartFormat>
    <chartFormat chart="22" format="5" series="1">
      <pivotArea type="data" outline="0" fieldPosition="0">
        <references count="2">
          <reference field="4294967294" count="1" selected="0">
            <x v="1"/>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57FCBE-574F-42BB-ACC0-FDD7FB08742A}"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itle">
  <location ref="A3:B4" firstHeaderRow="1" firstDataRow="1" firstDataCol="1"/>
  <pivotFields count="26">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57"/>
    </i>
  </rowItems>
  <colItems count="1">
    <i/>
  </colItems>
  <dataFields count="1">
    <dataField name="Sum of Gross Revenue" fld="16" baseField="0" baseItem="2757"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6CED52-3511-49FB-A1F9-6EC895486BE4}"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untry">
  <location ref="A3:B5" firstHeaderRow="1" firstDataRow="2" firstDataCol="1"/>
  <pivotFields count="26">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Col" multipleItemSelectionAllowed="1" showAll="0">
      <items count="18">
        <item x="7"/>
        <item x="5"/>
        <item x="4"/>
        <item x="6"/>
        <item x="3"/>
        <item x="0"/>
        <item x="10"/>
        <item x="1"/>
        <item x="14"/>
        <item x="12"/>
        <item x="8"/>
        <item x="2"/>
        <item x="11"/>
        <item x="16"/>
        <item x="13"/>
        <item x="15"/>
        <item x="9"/>
        <item t="default"/>
      </items>
    </pivotField>
    <pivotField showAll="0"/>
    <pivotField axis="axisRow" showAll="0">
      <items count="47">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
    <i>
      <x v="12"/>
    </i>
  </rowItems>
  <colFields count="1">
    <field x="3"/>
  </colFields>
  <colItems count="1">
    <i>
      <x v="4"/>
    </i>
  </colItems>
  <dataFields count="1">
    <dataField name="Sum of Gross Revenue" fld="16" baseField="5" baseItem="1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36D8FB-754D-4DDA-B81B-D5575436CAE2}"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Rating">
  <location ref="A3:B5" firstHeaderRow="1" firstDataRow="2" firstDataCol="1"/>
  <pivotFields count="26">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Col"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
    <i>
      <x v="8"/>
    </i>
  </rowItems>
  <colFields count="1">
    <field x="6"/>
  </colFields>
  <colItems count="1">
    <i>
      <x v="7"/>
    </i>
  </colItems>
  <dataFields count="1">
    <dataField name="Sum of Gross Revenue" fld="16" baseField="6" baseItem="7" numFmtId="164"/>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504216-99BC-4023-87E9-AE618FD778E7}"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itle">
  <location ref="A3:B4" firstHeaderRow="1" firstDataRow="1" firstDataCol="1"/>
  <pivotFields count="26">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94"/>
    </i>
  </rowItems>
  <colItems count="1">
    <i/>
  </colItems>
  <dataFields count="1">
    <dataField name="Sum of Gross Revenue" fld="16" baseField="0" baseItem="294"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sum"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3291A5-ED1C-407F-A052-1C1A986D8787}" name="PivotTable7"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itle">
  <location ref="A3:B4" firstHeaderRow="1" firstDataRow="1" firstDataCol="1"/>
  <pivotFields count="26">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7" baseField="0" baseItem="101" numFmtId="164"/>
  </dataFields>
  <formats count="1">
    <format dxfId="52">
      <pivotArea field="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B9D243-372E-4EA1-8203-5B378EE76036}" name="PivotTable8"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Genre">
  <location ref="A3:B20" firstHeaderRow="1" firstDataRow="1" firstDataCol="1"/>
  <pivotFields count="26">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items count="3258">
        <item x="52"/>
        <item x="415"/>
        <item x="3169"/>
        <item x="0"/>
        <item x="335"/>
        <item x="2863"/>
        <item x="669"/>
        <item x="1773"/>
        <item x="2251"/>
        <item x="440"/>
        <item x="9"/>
        <item x="1331"/>
        <item x="3251"/>
        <item x="237"/>
        <item x="820"/>
        <item x="395"/>
        <item x="1261"/>
        <item x="480"/>
        <item x="1239"/>
        <item x="1245"/>
        <item x="643"/>
        <item x="1362"/>
        <item x="2817"/>
        <item x="893"/>
        <item x="1726"/>
        <item x="2327"/>
        <item x="2993"/>
        <item x="2496"/>
        <item x="2456"/>
        <item x="2207"/>
        <item x="1594"/>
        <item x="1287"/>
        <item x="1524"/>
        <item x="2236"/>
        <item x="2156"/>
        <item x="2339"/>
        <item x="695"/>
        <item x="2473"/>
        <item x="3246"/>
        <item x="1545"/>
        <item x="2967"/>
        <item x="1949"/>
        <item x="2054"/>
        <item x="2213"/>
        <item x="2942"/>
        <item x="2368"/>
        <item x="1943"/>
        <item x="286"/>
        <item x="645"/>
        <item x="625"/>
        <item x="1221"/>
        <item x="320"/>
        <item x="2"/>
        <item x="698"/>
        <item x="2376"/>
        <item x="1779"/>
        <item x="1969"/>
        <item x="117"/>
        <item x="1006"/>
        <item x="1440"/>
        <item x="2247"/>
        <item x="2009"/>
        <item x="1306"/>
        <item x="2110"/>
        <item x="2188"/>
        <item x="2608"/>
        <item x="955"/>
        <item x="2778"/>
        <item x="357"/>
        <item x="1913"/>
        <item x="2423"/>
        <item x="714"/>
        <item x="1165"/>
        <item x="2283"/>
        <item x="1370"/>
        <item x="1437"/>
        <item x="985"/>
        <item x="558"/>
        <item x="744"/>
        <item x="965"/>
        <item x="172"/>
        <item x="307"/>
        <item x="127"/>
        <item x="771"/>
        <item x="1626"/>
        <item x="2375"/>
        <item x="855"/>
        <item x="2903"/>
        <item x="1493"/>
        <item x="1"/>
        <item x="17"/>
        <item x="1666"/>
        <item x="910"/>
        <item x="2494"/>
        <item x="2044"/>
        <item x="393"/>
        <item x="2879"/>
        <item x="2723"/>
        <item x="2334"/>
        <item x="2926"/>
        <item x="770"/>
        <item x="2357"/>
        <item x="1992"/>
        <item x="6"/>
        <item x="2065"/>
        <item x="2168"/>
        <item x="1291"/>
        <item x="2813"/>
        <item x="1359"/>
        <item x="1321"/>
        <item x="1298"/>
        <item x="1547"/>
        <item x="671"/>
        <item x="1644"/>
        <item x="2669"/>
        <item x="3208"/>
        <item x="1133"/>
        <item x="2047"/>
        <item x="1242"/>
        <item x="3234"/>
        <item x="1874"/>
        <item x="2193"/>
        <item x="14"/>
        <item x="1263"/>
        <item x="3087"/>
        <item x="1490"/>
        <item x="798"/>
        <item x="2453"/>
        <item x="1972"/>
        <item x="2961"/>
        <item x="202"/>
        <item x="1285"/>
        <item x="1655"/>
        <item x="3244"/>
        <item x="1387"/>
        <item x="2036"/>
        <item x="1416"/>
        <item x="1008"/>
        <item x="983"/>
        <item x="3046"/>
        <item x="2919"/>
        <item x="2122"/>
        <item x="2120"/>
        <item x="841"/>
        <item x="3032"/>
        <item x="20"/>
        <item x="2537"/>
        <item x="5"/>
        <item x="1105"/>
        <item x="1548"/>
        <item x="1288"/>
        <item x="1689"/>
        <item x="2364"/>
        <item x="1669"/>
        <item x="3028"/>
        <item x="806"/>
        <item x="1948"/>
        <item x="338"/>
        <item x="400"/>
        <item x="2672"/>
        <item x="1374"/>
        <item x="523"/>
        <item x="2708"/>
        <item x="2203"/>
        <item x="1923"/>
        <item x="942"/>
        <item x="1583"/>
        <item x="513"/>
        <item x="2099"/>
        <item x="1574"/>
        <item x="2565"/>
        <item x="1244"/>
        <item x="405"/>
        <item x="2884"/>
        <item x="696"/>
        <item x="3181"/>
        <item x="500"/>
        <item x="235"/>
        <item x="1137"/>
        <item x="3005"/>
        <item x="2331"/>
        <item x="157"/>
        <item x="106"/>
        <item x="2395"/>
        <item x="712"/>
        <item x="1863"/>
        <item x="2796"/>
        <item x="291"/>
        <item x="2028"/>
        <item x="2527"/>
        <item x="1220"/>
        <item x="1539"/>
        <item x="371"/>
        <item x="1451"/>
        <item x="2215"/>
        <item x="2152"/>
        <item x="1907"/>
        <item x="1891"/>
        <item x="75"/>
        <item x="2920"/>
        <item x="365"/>
        <item x="3148"/>
        <item x="22"/>
        <item x="1717"/>
        <item x="2165"/>
        <item x="377"/>
        <item x="1649"/>
        <item x="2108"/>
        <item x="1483"/>
        <item x="1335"/>
        <item x="347"/>
        <item x="3161"/>
        <item x="2637"/>
        <item x="861"/>
        <item x="2307"/>
        <item x="2294"/>
        <item x="944"/>
        <item x="1103"/>
        <item x="2799"/>
        <item x="112"/>
        <item x="337"/>
        <item x="261"/>
        <item x="1534"/>
        <item x="2230"/>
        <item x="1067"/>
        <item x="1815"/>
        <item x="181"/>
        <item x="995"/>
        <item x="3193"/>
        <item x="564"/>
        <item x="1788"/>
        <item x="2560"/>
        <item x="1763"/>
        <item x="791"/>
        <item x="3072"/>
        <item x="2338"/>
        <item x="1019"/>
        <item x="733"/>
        <item x="197"/>
        <item x="2498"/>
        <item x="1968"/>
        <item x="2370"/>
        <item x="547"/>
        <item x="2113"/>
        <item x="2768"/>
        <item x="524"/>
        <item x="2722"/>
        <item x="2685"/>
        <item x="2078"/>
        <item x="1388"/>
        <item x="1235"/>
        <item x="2076"/>
        <item x="738"/>
        <item x="72"/>
        <item x="946"/>
        <item x="215"/>
        <item x="2941"/>
        <item x="1910"/>
        <item x="1731"/>
        <item x="1895"/>
        <item x="128"/>
        <item x="2938"/>
        <item x="2949"/>
        <item x="2704"/>
        <item x="2757"/>
        <item x="329"/>
        <item x="1241"/>
        <item x="2421"/>
        <item x="1713"/>
        <item x="110"/>
        <item x="196"/>
        <item x="182"/>
        <item x="2845"/>
        <item x="666"/>
        <item x="242"/>
        <item x="2250"/>
        <item x="42"/>
        <item x="1614"/>
        <item x="2865"/>
        <item x="15"/>
        <item x="2082"/>
        <item x="2369"/>
        <item x="1701"/>
        <item x="659"/>
        <item x="1318"/>
        <item x="54"/>
        <item x="139"/>
        <item x="1662"/>
        <item x="2594"/>
        <item x="461"/>
        <item x="1982"/>
        <item x="1017"/>
        <item x="1591"/>
        <item x="3112"/>
        <item x="1605"/>
        <item x="49"/>
        <item x="1928"/>
        <item x="722"/>
        <item x="47"/>
        <item x="136"/>
        <item x="1270"/>
        <item x="2114"/>
        <item x="2681"/>
        <item x="2831"/>
        <item x="847"/>
        <item x="195"/>
        <item x="1136"/>
        <item x="1319"/>
        <item x="886"/>
        <item x="2271"/>
        <item x="2268"/>
        <item x="809"/>
        <item x="186"/>
        <item x="908"/>
        <item x="4"/>
        <item x="16"/>
        <item x="35"/>
        <item x="258"/>
        <item x="1741"/>
        <item x="1603"/>
        <item x="2736"/>
        <item x="2201"/>
        <item x="979"/>
        <item x="1595"/>
        <item x="1893"/>
        <item x="1521"/>
        <item x="2563"/>
        <item x="1049"/>
        <item x="1122"/>
        <item x="1833"/>
        <item x="1818"/>
        <item x="2267"/>
        <item x="208"/>
        <item x="322"/>
        <item x="1549"/>
        <item x="593"/>
        <item x="2551"/>
        <item x="185"/>
        <item x="2150"/>
        <item x="205"/>
        <item x="2142"/>
        <item x="488"/>
        <item x="684"/>
        <item x="1797"/>
        <item x="1970"/>
        <item x="1704"/>
        <item x="148"/>
        <item x="1925"/>
        <item x="1259"/>
        <item x="2182"/>
        <item x="1495"/>
        <item x="119"/>
        <item x="3175"/>
        <item x="2397"/>
        <item x="51"/>
        <item x="219"/>
        <item x="1070"/>
        <item x="2306"/>
        <item x="743"/>
        <item x="1857"/>
        <item x="3204"/>
        <item x="2161"/>
        <item x="1276"/>
        <item x="1269"/>
        <item x="2162"/>
        <item x="1651"/>
        <item x="1615"/>
        <item x="1115"/>
        <item x="2023"/>
        <item x="988"/>
        <item x="1565"/>
        <item x="2773"/>
        <item x="689"/>
        <item x="1311"/>
        <item x="1460"/>
        <item x="767"/>
        <item x="2329"/>
        <item x="1688"/>
        <item x="1183"/>
        <item x="2211"/>
        <item x="3"/>
        <item x="2570"/>
        <item x="2285"/>
        <item x="538"/>
        <item x="1341"/>
        <item x="756"/>
        <item x="89"/>
        <item x="3249"/>
        <item x="1056"/>
        <item x="2915"/>
        <item x="1851"/>
        <item x="741"/>
        <item x="3118"/>
        <item x="2332"/>
        <item x="905"/>
        <item x="3105"/>
        <item x="1514"/>
        <item x="21"/>
        <item x="2584"/>
        <item x="201"/>
        <item x="2022"/>
        <item x="2158"/>
        <item x="280"/>
        <item x="2896"/>
        <item x="417"/>
        <item x="13"/>
        <item x="1772"/>
        <item x="1562"/>
        <item x="1859"/>
        <item x="2506"/>
        <item x="412"/>
        <item x="884"/>
        <item x="2876"/>
        <item x="1430"/>
        <item x="26"/>
        <item x="1912"/>
        <item x="1971"/>
        <item x="1347"/>
        <item x="418"/>
        <item x="61"/>
        <item x="428"/>
        <item x="65"/>
        <item x="1738"/>
        <item x="91"/>
        <item x="2206"/>
        <item x="3103"/>
        <item x="2381"/>
        <item x="1602"/>
        <item x="50"/>
        <item x="1150"/>
        <item x="375"/>
        <item x="2775"/>
        <item x="1634"/>
        <item x="2840"/>
        <item x="2559"/>
        <item x="1994"/>
        <item x="992"/>
        <item x="2130"/>
        <item x="505"/>
        <item x="1563"/>
        <item x="246"/>
        <item x="386"/>
        <item x="1936"/>
        <item x="793"/>
        <item x="1076"/>
        <item x="1838"/>
        <item x="936"/>
        <item x="1198"/>
        <item x="424"/>
        <item x="177"/>
        <item x="184"/>
        <item x="2449"/>
        <item x="34"/>
        <item x="1313"/>
        <item x="240"/>
        <item x="854"/>
        <item x="1476"/>
        <item x="1201"/>
        <item x="1474"/>
        <item x="10"/>
        <item x="2933"/>
        <item x="2021"/>
        <item x="477"/>
        <item x="1035"/>
        <item x="819"/>
        <item x="32"/>
        <item x="363"/>
        <item x="1253"/>
        <item x="1516"/>
        <item x="1870"/>
        <item x="835"/>
        <item x="1322"/>
        <item x="591"/>
        <item x="1807"/>
        <item x="380"/>
        <item x="497"/>
        <item x="1327"/>
        <item x="1749"/>
        <item x="230"/>
        <item x="2064"/>
        <item x="2013"/>
        <item x="1025"/>
        <item x="1639"/>
        <item x="2149"/>
        <item x="2673"/>
        <item x="1424"/>
        <item x="2212"/>
        <item x="410"/>
        <item x="716"/>
        <item x="2400"/>
        <item x="2957"/>
        <item x="114"/>
        <item x="107"/>
        <item x="1234"/>
        <item x="1734"/>
        <item x="1576"/>
        <item x="221"/>
        <item x="2534"/>
        <item x="865"/>
        <item x="389"/>
        <item x="1043"/>
        <item x="846"/>
        <item x="3106"/>
        <item x="255"/>
        <item x="3037"/>
        <item x="709"/>
        <item x="323"/>
        <item x="1985"/>
        <item x="576"/>
        <item x="1496"/>
        <item x="1141"/>
        <item x="883"/>
        <item x="2640"/>
        <item x="1236"/>
        <item x="272"/>
        <item x="1572"/>
        <item x="1613"/>
        <item x="1157"/>
        <item x="1835"/>
        <item x="1975"/>
        <item x="1003"/>
        <item x="78"/>
        <item x="270"/>
        <item x="213"/>
        <item x="1207"/>
        <item x="150"/>
        <item x="952"/>
        <item x="2754"/>
        <item x="1505"/>
        <item x="273"/>
        <item x="2410"/>
        <item x="1690"/>
        <item x="2091"/>
        <item x="211"/>
        <item x="1805"/>
        <item x="199"/>
        <item x="769"/>
        <item x="2922"/>
        <item x="129"/>
        <item x="726"/>
        <item x="627"/>
        <item x="3083"/>
        <item x="1450"/>
        <item x="2873"/>
        <item x="1004"/>
        <item x="1839"/>
        <item x="1400"/>
        <item x="1748"/>
        <item x="2441"/>
        <item x="227"/>
        <item x="2664"/>
        <item x="360"/>
        <item x="251"/>
        <item x="111"/>
        <item x="703"/>
        <item x="1767"/>
        <item x="984"/>
        <item x="853"/>
        <item x="788"/>
        <item x="3048"/>
        <item x="1980"/>
        <item x="2822"/>
        <item x="2710"/>
        <item x="1111"/>
        <item x="25"/>
        <item x="2431"/>
        <item x="1299"/>
        <item x="897"/>
        <item x="216"/>
        <item x="472"/>
        <item x="292"/>
        <item x="312"/>
        <item x="1378"/>
        <item x="1489"/>
        <item x="362"/>
        <item x="2039"/>
        <item x="1623"/>
        <item x="817"/>
        <item x="2612"/>
        <item x="2590"/>
        <item x="28"/>
        <item x="85"/>
        <item x="1325"/>
        <item x="1506"/>
        <item x="94"/>
        <item x="2396"/>
        <item x="704"/>
        <item x="1759"/>
        <item x="168"/>
        <item x="637"/>
        <item x="1419"/>
        <item x="3129"/>
        <item x="3109"/>
        <item x="1924"/>
        <item x="39"/>
        <item x="2575"/>
        <item x="2444"/>
        <item x="539"/>
        <item x="1085"/>
        <item x="1055"/>
        <item x="1963"/>
        <item x="2438"/>
        <item x="83"/>
        <item x="920"/>
        <item x="285"/>
        <item x="2923"/>
        <item x="173"/>
        <item x="614"/>
        <item x="2266"/>
        <item x="2321"/>
        <item x="351"/>
        <item x="2358"/>
        <item x="48"/>
        <item x="2425"/>
        <item x="1296"/>
        <item x="2781"/>
        <item x="2202"/>
        <item x="1423"/>
        <item x="912"/>
        <item x="3252"/>
        <item x="1837"/>
        <item x="2549"/>
        <item x="652"/>
        <item x="2355"/>
        <item x="1044"/>
        <item x="1355"/>
        <item x="2517"/>
        <item x="1768"/>
        <item x="391"/>
        <item x="207"/>
        <item x="74"/>
        <item x="450"/>
        <item x="43"/>
        <item x="2343"/>
        <item x="2909"/>
        <item x="2281"/>
        <item x="234"/>
        <item x="1742"/>
        <item x="685"/>
        <item x="1903"/>
        <item x="557"/>
        <item x="1842"/>
        <item x="879"/>
        <item x="1727"/>
        <item x="402"/>
        <item x="1869"/>
        <item x="53"/>
        <item x="2135"/>
        <item x="583"/>
        <item x="707"/>
        <item x="212"/>
        <item x="2133"/>
        <item x="1312"/>
        <item x="3015"/>
        <item x="570"/>
        <item x="105"/>
        <item x="224"/>
        <item x="1629"/>
        <item x="766"/>
        <item x="189"/>
        <item x="169"/>
        <item x="1138"/>
        <item x="1491"/>
        <item x="2090"/>
        <item x="1850"/>
        <item x="1398"/>
        <item x="562"/>
        <item x="1680"/>
        <item x="795"/>
        <item x="655"/>
        <item x="45"/>
        <item x="491"/>
        <item x="228"/>
        <item x="2785"/>
        <item x="1039"/>
        <item x="517"/>
        <item x="1691"/>
        <item x="713"/>
        <item x="484"/>
        <item x="526"/>
        <item x="1761"/>
        <item x="1692"/>
        <item x="1134"/>
        <item x="2792"/>
        <item x="687"/>
        <item x="2486"/>
        <item x="2305"/>
        <item x="651"/>
        <item x="260"/>
        <item x="265"/>
        <item x="2310"/>
        <item x="609"/>
        <item x="2123"/>
        <item x="133"/>
        <item x="876"/>
        <item x="121"/>
        <item x="781"/>
        <item x="2951"/>
        <item x="46"/>
        <item x="1360"/>
        <item x="445"/>
        <item x="1468"/>
        <item x="1573"/>
        <item x="1031"/>
        <item x="1315"/>
        <item x="3135"/>
        <item x="495"/>
        <item x="2542"/>
        <item x="1624"/>
        <item x="991"/>
        <item x="1736"/>
        <item x="747"/>
        <item x="2073"/>
        <item x="1016"/>
        <item x="24"/>
        <item x="1820"/>
        <item x="753"/>
        <item x="422"/>
        <item x="2803"/>
        <item x="604"/>
        <item x="2602"/>
        <item x="1502"/>
        <item x="937"/>
        <item x="796"/>
        <item x="1002"/>
        <item x="3215"/>
        <item x="1231"/>
        <item x="1108"/>
        <item x="1774"/>
        <item x="2348"/>
        <item x="2411"/>
        <item x="257"/>
        <item x="1372"/>
        <item x="1875"/>
        <item x="2545"/>
        <item x="3025"/>
        <item x="1660"/>
        <item x="1303"/>
        <item x="187"/>
        <item x="1175"/>
        <item x="245"/>
        <item x="1365"/>
        <item x="446"/>
        <item x="7"/>
        <item x="57"/>
        <item x="1326"/>
        <item x="641"/>
        <item x="1798"/>
        <item x="1500"/>
        <item x="100"/>
        <item x="23"/>
        <item x="2633"/>
        <item x="2166"/>
        <item x="1739"/>
        <item x="220"/>
        <item x="140"/>
        <item x="1898"/>
        <item x="1706"/>
        <item x="839"/>
        <item x="1877"/>
        <item x="1414"/>
        <item x="1441"/>
        <item x="18"/>
        <item x="3065"/>
        <item x="2445"/>
        <item x="1993"/>
        <item x="38"/>
        <item x="345"/>
        <item x="823"/>
        <item x="12"/>
        <item x="662"/>
        <item x="2991"/>
        <item x="2488"/>
        <item x="2849"/>
        <item x="2959"/>
        <item x="2443"/>
        <item x="2170"/>
        <item x="238"/>
        <item x="146"/>
        <item x="2604"/>
        <item x="1647"/>
        <item x="156"/>
        <item x="1096"/>
        <item x="830"/>
        <item x="36"/>
        <item x="306"/>
        <item x="1622"/>
        <item x="3031"/>
        <item x="481"/>
        <item x="2578"/>
        <item x="2844"/>
        <item x="2172"/>
        <item x="1192"/>
        <item x="870"/>
        <item x="2997"/>
        <item x="970"/>
        <item x="933"/>
        <item x="289"/>
        <item x="725"/>
        <item x="1041"/>
        <item x="318"/>
        <item x="166"/>
        <item x="1411"/>
        <item x="2088"/>
        <item x="470"/>
        <item x="2642"/>
        <item x="1881"/>
        <item x="2417"/>
        <item x="919"/>
        <item x="1760"/>
        <item x="875"/>
        <item x="2255"/>
        <item x="123"/>
        <item x="693"/>
        <item x="2597"/>
        <item x="694"/>
        <item x="2589"/>
        <item x="11"/>
        <item x="1086"/>
        <item x="2837"/>
        <item x="665"/>
        <item x="33"/>
        <item x="2742"/>
        <item x="67"/>
        <item x="3090"/>
        <item x="1671"/>
        <item x="158"/>
        <item x="381"/>
        <item x="1897"/>
        <item x="697"/>
        <item x="3155"/>
        <item x="3073"/>
        <item x="2916"/>
        <item x="786"/>
        <item x="675"/>
        <item x="2966"/>
        <item x="2157"/>
        <item x="115"/>
        <item x="3007"/>
        <item x="463"/>
        <item x="894"/>
        <item x="297"/>
        <item x="1846"/>
        <item x="431"/>
        <item x="387"/>
        <item x="1332"/>
        <item x="1403"/>
        <item x="1716"/>
        <item x="1816"/>
        <item x="109"/>
        <item x="1836"/>
        <item x="1252"/>
        <item x="2820"/>
        <item x="2093"/>
        <item x="366"/>
        <item x="998"/>
        <item x="41"/>
        <item x="390"/>
        <item x="3180"/>
        <item x="2356"/>
        <item x="1953"/>
        <item x="2577"/>
        <item x="374"/>
        <item x="408"/>
        <item x="259"/>
        <item x="68"/>
        <item x="2155"/>
        <item x="2454"/>
        <item x="1492"/>
        <item x="1180"/>
        <item x="1609"/>
        <item x="44"/>
        <item x="1681"/>
        <item x="915"/>
        <item x="2257"/>
        <item x="2852"/>
        <item x="69"/>
        <item x="1782"/>
        <item x="1787"/>
        <item x="190"/>
        <item x="2482"/>
        <item x="1918"/>
        <item x="1570"/>
        <item x="1074"/>
        <item x="889"/>
        <item x="1232"/>
        <item x="1305"/>
        <item x="474"/>
        <item x="1858"/>
        <item x="76"/>
        <item x="399"/>
        <item x="1479"/>
        <item x="2635"/>
        <item x="1094"/>
        <item x="1990"/>
        <item x="2439"/>
        <item x="507"/>
        <item x="545"/>
        <item x="3228"/>
        <item x="1062"/>
        <item x="1230"/>
        <item x="2854"/>
        <item x="565"/>
        <item x="1073"/>
        <item x="2301"/>
        <item x="1554"/>
        <item x="1193"/>
        <item x="1754"/>
        <item x="2579"/>
        <item x="1723"/>
        <item x="2497"/>
        <item x="681"/>
        <item x="2269"/>
        <item x="2422"/>
        <item x="108"/>
        <item x="3013"/>
        <item x="469"/>
        <item x="3085"/>
        <item x="1057"/>
        <item x="1775"/>
        <item x="739"/>
        <item x="1038"/>
        <item x="1597"/>
        <item x="1841"/>
        <item x="2653"/>
        <item x="2526"/>
        <item x="2032"/>
        <item x="2102"/>
        <item x="1090"/>
        <item x="535"/>
        <item x="203"/>
        <item x="686"/>
        <item x="667"/>
        <item x="702"/>
        <item x="1678"/>
        <item x="143"/>
        <item x="134"/>
        <item x="2171"/>
        <item x="1617"/>
        <item x="1996"/>
        <item x="2606"/>
        <item x="536"/>
        <item x="2316"/>
        <item x="218"/>
        <item x="1029"/>
        <item x="2543"/>
        <item x="731"/>
        <item x="764"/>
        <item x="287"/>
        <item x="2464"/>
        <item x="275"/>
        <item x="232"/>
        <item x="2978"/>
        <item x="2883"/>
        <item x="1580"/>
        <item x="1806"/>
        <item x="2229"/>
        <item x="137"/>
        <item x="60"/>
        <item x="963"/>
        <item x="1333"/>
        <item x="928"/>
        <item x="3104"/>
        <item x="737"/>
        <item x="295"/>
        <item x="624"/>
        <item x="1283"/>
        <item x="305"/>
        <item x="334"/>
        <item x="392"/>
        <item x="373"/>
        <item x="1237"/>
        <item x="1399"/>
        <item x="2129"/>
        <item x="98"/>
        <item x="1929"/>
        <item x="1471"/>
        <item x="2536"/>
        <item x="3191"/>
        <item x="958"/>
        <item x="1109"/>
        <item x="2724"/>
        <item x="1294"/>
        <item x="1208"/>
        <item x="95"/>
        <item x="1499"/>
        <item x="1224"/>
        <item x="1339"/>
        <item x="154"/>
        <item x="2992"/>
        <item x="229"/>
        <item x="2038"/>
        <item x="2232"/>
        <item x="683"/>
        <item x="2802"/>
        <item x="426"/>
        <item x="602"/>
        <item x="59"/>
        <item x="1515"/>
        <item x="2779"/>
        <item x="1082"/>
        <item x="892"/>
        <item x="1357"/>
        <item x="2470"/>
        <item x="153"/>
        <item x="279"/>
        <item x="572"/>
        <item x="2892"/>
        <item x="1371"/>
        <item x="2111"/>
        <item x="384"/>
        <item x="975"/>
        <item x="1095"/>
        <item x="3217"/>
        <item x="339"/>
        <item x="1469"/>
        <item x="2599"/>
        <item x="8"/>
        <item x="1389"/>
        <item x="1884"/>
        <item x="1047"/>
        <item x="3060"/>
        <item x="871"/>
        <item x="736"/>
        <item x="327"/>
        <item x="86"/>
        <item x="656"/>
        <item x="2275"/>
        <item x="1812"/>
        <item x="680"/>
        <item x="1758"/>
        <item x="2562"/>
        <item x="31"/>
        <item x="803"/>
        <item x="923"/>
        <item x="1145"/>
        <item x="247"/>
        <item x="372"/>
        <item x="1323"/>
        <item x="1161"/>
        <item x="2675"/>
        <item x="2151"/>
        <item x="1383"/>
        <item x="2480"/>
        <item x="1503"/>
        <item x="103"/>
        <item x="1677"/>
        <item x="1452"/>
        <item x="1197"/>
        <item x="315"/>
        <item x="2412"/>
        <item x="2937"/>
        <item x="1447"/>
        <item x="1409"/>
        <item x="2467"/>
        <item x="1902"/>
        <item x="178"/>
        <item x="2763"/>
        <item x="1216"/>
        <item x="2648"/>
        <item x="872"/>
        <item x="677"/>
        <item x="2025"/>
        <item x="1694"/>
        <item x="460"/>
        <item x="2070"/>
        <item x="2554"/>
        <item x="1552"/>
        <item x="3216"/>
        <item x="458"/>
        <item x="2487"/>
        <item x="2483"/>
        <item x="1446"/>
        <item x="483"/>
        <item x="2379"/>
        <item x="844"/>
        <item x="1147"/>
        <item x="294"/>
        <item x="2697"/>
        <item x="597"/>
        <item x="3116"/>
        <item x="634"/>
        <item x="2377"/>
        <item x="1445"/>
        <item x="909"/>
        <item x="1187"/>
        <item x="2790"/>
        <item x="1866"/>
        <item x="3022"/>
        <item x="521"/>
        <item x="1977"/>
        <item x="2945"/>
        <item x="1114"/>
        <item x="1098"/>
        <item x="1123"/>
        <item x="1170"/>
        <item x="3117"/>
        <item x="799"/>
        <item x="1997"/>
        <item x="837"/>
        <item x="1457"/>
        <item x="639"/>
        <item x="2069"/>
        <item x="3225"/>
        <item x="66"/>
        <item x="918"/>
        <item x="2641"/>
        <item x="554"/>
        <item x="466"/>
        <item x="1480"/>
        <item x="2848"/>
        <item x="1958"/>
        <item x="2485"/>
        <item x="1735"/>
        <item x="1762"/>
        <item x="966"/>
        <item x="263"/>
        <item x="92"/>
        <item x="2610"/>
        <item x="1279"/>
        <item x="120"/>
        <item x="1089"/>
        <item x="1966"/>
        <item x="3168"/>
        <item x="1776"/>
        <item x="758"/>
        <item x="2314"/>
        <item x="2468"/>
        <item x="1899"/>
        <item x="1304"/>
        <item x="1422"/>
        <item x="1550"/>
        <item x="1395"/>
        <item x="1028"/>
        <item x="1194"/>
        <item x="3097"/>
        <item x="1229"/>
        <item x="618"/>
        <item x="2141"/>
        <item x="2541"/>
        <item x="2969"/>
        <item x="465"/>
        <item x="313"/>
        <item x="2340"/>
        <item x="3043"/>
        <item x="3111"/>
        <item x="941"/>
        <item x="2245"/>
        <item x="125"/>
        <item x="2998"/>
        <item x="1282"/>
        <item x="1051"/>
        <item x="715"/>
        <item x="2087"/>
        <item x="1129"/>
        <item x="340"/>
        <item x="3044"/>
        <item x="1240"/>
        <item x="2052"/>
        <item x="2958"/>
        <item x="3203"/>
        <item x="1823"/>
        <item x="1919"/>
        <item x="2200"/>
        <item x="1777"/>
        <item x="765"/>
        <item x="2999"/>
        <item x="719"/>
        <item x="818"/>
        <item x="896"/>
        <item x="1791"/>
        <item x="479"/>
        <item x="37"/>
        <item x="268"/>
        <item x="1249"/>
        <item x="1007"/>
        <item x="2605"/>
        <item x="3128"/>
        <item x="2627"/>
        <item x="353"/>
        <item x="2181"/>
        <item x="102"/>
        <item x="1162"/>
        <item x="1181"/>
        <item x="549"/>
        <item x="1668"/>
        <item x="559"/>
        <item x="2691"/>
        <item x="2573"/>
        <item x="1032"/>
        <item x="1747"/>
        <item x="225"/>
        <item x="3147"/>
        <item x="317"/>
        <item x="124"/>
        <item x="1864"/>
        <item x="1009"/>
        <item x="427"/>
        <item x="70"/>
        <item x="2427"/>
        <item x="27"/>
        <item x="718"/>
        <item x="439"/>
        <item x="2529"/>
        <item x="3052"/>
        <item x="525"/>
        <item x="1825"/>
        <item x="1519"/>
        <item x="2326"/>
        <item x="2180"/>
        <item x="435"/>
        <item x="859"/>
        <item x="278"/>
        <item x="437"/>
        <item x="2035"/>
        <item x="188"/>
        <item x="1386"/>
        <item x="929"/>
        <item x="931"/>
        <item x="226"/>
        <item x="1529"/>
        <item x="1260"/>
        <item x="3255"/>
        <item x="2284"/>
        <item x="599"/>
        <item x="1532"/>
        <item x="2826"/>
        <item x="540"/>
        <item x="2539"/>
        <item x="3137"/>
        <item x="396"/>
        <item x="1459"/>
        <item x="342"/>
        <item x="1184"/>
        <item x="1190"/>
        <item x="1428"/>
        <item x="1000"/>
        <item x="1407"/>
        <item x="1052"/>
        <item x="241"/>
        <item x="2053"/>
        <item x="527"/>
        <item x="2662"/>
        <item x="151"/>
        <item x="1081"/>
        <item x="1551"/>
        <item x="3070"/>
        <item x="632"/>
        <item x="453"/>
        <item x="1482"/>
        <item x="650"/>
        <item x="301"/>
        <item x="2435"/>
        <item x="1363"/>
        <item x="1005"/>
        <item x="1143"/>
        <item x="3050"/>
        <item x="1368"/>
        <item x="161"/>
        <item x="1632"/>
        <item x="316"/>
        <item x="2452"/>
        <item x="690"/>
        <item x="451"/>
        <item x="2176"/>
        <item x="1384"/>
        <item x="1280"/>
        <item x="1861"/>
        <item x="1027"/>
        <item x="1026"/>
        <item x="607"/>
        <item x="1601"/>
        <item x="2415"/>
        <item x="403"/>
        <item x="2378"/>
        <item x="1465"/>
        <item x="1186"/>
        <item x="2797"/>
        <item x="616"/>
        <item x="1314"/>
        <item x="959"/>
        <item x="801"/>
        <item x="3080"/>
        <item x="971"/>
        <item x="1485"/>
        <item x="561"/>
        <item x="1590"/>
        <item x="2918"/>
        <item x="2242"/>
        <item x="1986"/>
        <item x="425"/>
        <item x="1871"/>
        <item x="3120"/>
        <item x="1316"/>
        <item x="2908"/>
        <item x="2553"/>
        <item x="752"/>
        <item x="1950"/>
        <item x="3235"/>
        <item x="2481"/>
        <item x="519"/>
        <item x="1592"/>
        <item x="2391"/>
        <item x="382"/>
        <item x="2647"/>
        <item x="170"/>
        <item x="2205"/>
        <item x="914"/>
        <item x="459"/>
        <item x="773"/>
        <item x="504"/>
        <item x="1176"/>
        <item x="2276"/>
        <item x="432"/>
        <item x="2074"/>
        <item x="2430"/>
        <item x="2360"/>
        <item x="367"/>
        <item x="2031"/>
        <item x="2112"/>
        <item x="2233"/>
        <item x="1568"/>
        <item x="1163"/>
        <item x="895"/>
        <item x="1292"/>
        <item x="1860"/>
        <item x="1222"/>
        <item x="2243"/>
        <item x="1607"/>
        <item x="2145"/>
        <item x="2072"/>
        <item x="501"/>
        <item x="906"/>
        <item x="2228"/>
        <item x="2976"/>
        <item x="2505"/>
        <item x="2116"/>
        <item x="608"/>
        <item x="1160"/>
        <item x="1248"/>
        <item x="1015"/>
        <item x="833"/>
        <item x="807"/>
        <item x="978"/>
        <item x="2591"/>
        <item x="1466"/>
        <item x="2935"/>
        <item x="376"/>
        <item x="1100"/>
        <item x="217"/>
        <item x="2311"/>
        <item x="932"/>
        <item x="3174"/>
        <item x="3241"/>
        <item x="2729"/>
        <item x="2447"/>
        <item x="2668"/>
        <item x="179"/>
        <item x="2262"/>
        <item x="1393"/>
        <item x="1577"/>
        <item x="2907"/>
        <item x="1560"/>
        <item x="1116"/>
        <item x="3033"/>
        <item x="1431"/>
        <item x="2651"/>
        <item x="276"/>
        <item x="2616"/>
        <item x="821"/>
        <item x="494"/>
        <item x="155"/>
        <item x="996"/>
        <item x="555"/>
        <item x="493"/>
        <item x="917"/>
        <item x="152"/>
        <item x="79"/>
        <item x="1945"/>
        <item x="939"/>
        <item x="2875"/>
        <item x="2315"/>
        <item x="2132"/>
        <item x="2118"/>
        <item x="827"/>
        <item x="2222"/>
        <item x="881"/>
        <item x="1935"/>
        <item x="1293"/>
        <item x="1840"/>
        <item x="2767"/>
        <item x="3211"/>
        <item x="1744"/>
        <item x="620"/>
        <item x="2330"/>
        <item x="2655"/>
        <item x="2747"/>
        <item x="1947"/>
        <item x="1152"/>
        <item x="1037"/>
        <item x="167"/>
        <item x="1998"/>
        <item x="1645"/>
        <item x="533"/>
        <item x="2195"/>
        <item x="487"/>
        <item x="2322"/>
        <item x="138"/>
        <item x="3089"/>
        <item x="1535"/>
        <item x="2221"/>
        <item x="1944"/>
        <item x="1528"/>
        <item x="1587"/>
        <item x="619"/>
        <item x="2248"/>
        <item x="623"/>
        <item x="898"/>
        <item x="262"/>
        <item x="592"/>
        <item x="1286"/>
        <item x="589"/>
        <item x="548"/>
        <item x="325"/>
        <item x="640"/>
        <item x="1367"/>
        <item x="2174"/>
        <item x="132"/>
        <item x="1873"/>
        <item x="341"/>
        <item x="869"/>
        <item x="824"/>
        <item x="1307"/>
        <item x="3018"/>
        <item x="1343"/>
        <item x="2805"/>
        <item x="635"/>
        <item x="603"/>
        <item x="1226"/>
        <item x="1585"/>
        <item x="967"/>
        <item x="2515"/>
        <item x="3054"/>
        <item x="1352"/>
        <item x="1079"/>
        <item x="1954"/>
        <item x="2218"/>
        <item x="784"/>
        <item x="1195"/>
        <item x="1336"/>
        <item x="3125"/>
        <item x="2617"/>
        <item x="2002"/>
        <item x="2963"/>
        <item x="506"/>
        <item x="2871"/>
        <item x="1412"/>
        <item x="851"/>
        <item x="2367"/>
        <item x="252"/>
        <item x="2457"/>
        <item x="354"/>
        <item x="657"/>
        <item x="1330"/>
        <item x="344"/>
        <item x="1068"/>
        <item x="1155"/>
        <item x="2239"/>
        <item x="610"/>
        <item x="732"/>
        <item x="2463"/>
        <item x="546"/>
        <item x="3107"/>
        <item x="676"/>
        <item x="130"/>
        <item x="433"/>
        <item x="1064"/>
        <item x="2717"/>
        <item x="1408"/>
        <item x="882"/>
        <item x="1102"/>
        <item x="352"/>
        <item x="1324"/>
        <item x="1766"/>
        <item x="1824"/>
        <item x="518"/>
        <item x="1684"/>
        <item x="1048"/>
        <item x="288"/>
        <item x="1687"/>
        <item x="3209"/>
        <item x="1063"/>
        <item x="1663"/>
        <item x="720"/>
        <item x="1118"/>
        <item x="1593"/>
        <item x="2197"/>
        <item x="3214"/>
        <item x="1894"/>
        <item x="595"/>
        <item x="568"/>
        <item x="1504"/>
        <item x="1188"/>
        <item x="1665"/>
        <item x="3040"/>
        <item x="1507"/>
        <item x="1487"/>
        <item x="293"/>
        <item x="3145"/>
        <item x="2083"/>
        <item x="2644"/>
        <item x="972"/>
        <item x="2085"/>
        <item x="457"/>
        <item x="1018"/>
        <item x="1472"/>
        <item x="1478"/>
        <item x="1852"/>
        <item x="2585"/>
        <item x="1443"/>
        <item x="2220"/>
        <item x="2398"/>
        <item x="2639"/>
        <item x="284"/>
        <item x="2948"/>
        <item x="2244"/>
        <item x="2335"/>
        <item x="1434"/>
        <item x="29"/>
        <item x="209"/>
        <item x="1338"/>
        <item x="1822"/>
        <item x="1637"/>
        <item x="1030"/>
        <item x="755"/>
        <item x="2258"/>
        <item x="1397"/>
        <item x="1154"/>
        <item x="976"/>
        <item x="2868"/>
        <item x="1659"/>
        <item x="1238"/>
        <item x="2350"/>
        <item x="2509"/>
        <item x="2019"/>
        <item x="1802"/>
        <item x="2273"/>
        <item x="1212"/>
        <item x="222"/>
        <item x="183"/>
        <item x="600"/>
        <item x="1531"/>
        <item x="760"/>
        <item x="1258"/>
        <item x="2568"/>
        <item x="3165"/>
        <item x="1410"/>
        <item x="2928"/>
        <item x="2701"/>
        <item x="742"/>
        <item x="1340"/>
        <item x="379"/>
        <item x="2325"/>
        <item x="987"/>
        <item x="1146"/>
        <item x="630"/>
        <item x="2547"/>
        <item x="1126"/>
        <item x="864"/>
        <item x="1227"/>
        <item x="2079"/>
        <item x="787"/>
        <item x="2234"/>
        <item x="429"/>
        <item x="1808"/>
        <item x="1264"/>
        <item x="2726"/>
        <item x="2502"/>
        <item x="2051"/>
        <item x="945"/>
        <item x="1826"/>
        <item x="369"/>
        <item x="953"/>
        <item x="710"/>
        <item x="3074"/>
        <item x="832"/>
        <item x="1653"/>
        <item x="2638"/>
        <item x="1988"/>
        <item x="2525"/>
        <item x="2374"/>
        <item x="1205"/>
        <item x="2630"/>
        <item x="1628"/>
        <item x="82"/>
        <item x="1536"/>
        <item x="1010"/>
        <item x="2841"/>
        <item x="2034"/>
        <item x="1513"/>
        <item x="118"/>
        <item x="1921"/>
        <item x="2901"/>
        <item x="420"/>
        <item x="1661"/>
        <item x="1917"/>
        <item x="780"/>
        <item x="1556"/>
        <item x="2650"/>
        <item x="2198"/>
        <item x="2718"/>
        <item x="1922"/>
        <item x="1650"/>
        <item x="569"/>
        <item x="1247"/>
        <item x="2016"/>
        <item x="2392"/>
        <item x="663"/>
        <item x="1066"/>
        <item x="471"/>
        <item x="575"/>
        <item x="147"/>
        <item x="1210"/>
        <item x="2580"/>
        <item x="993"/>
        <item x="3197"/>
        <item x="3182"/>
        <item x="2587"/>
        <item x="1625"/>
        <item x="2733"/>
        <item x="2462"/>
        <item x="990"/>
        <item x="2666"/>
        <item x="2582"/>
        <item x="587"/>
        <item x="2732"/>
        <item x="452"/>
        <item x="754"/>
        <item x="3142"/>
        <item x="826"/>
        <item x="3172"/>
        <item x="1670"/>
        <item x="1733"/>
        <item x="1488"/>
        <item x="748"/>
        <item x="62"/>
        <item x="3188"/>
        <item x="2134"/>
        <item x="2094"/>
        <item x="729"/>
        <item x="1558"/>
        <item x="2041"/>
        <item x="309"/>
        <item x="2062"/>
        <item x="2187"/>
        <item x="1616"/>
        <item x="691"/>
        <item x="2117"/>
        <item x="358"/>
        <item x="2851"/>
        <item x="740"/>
        <item x="2125"/>
        <item x="444"/>
        <item x="2804"/>
        <item x="1855"/>
        <item x="1233"/>
        <item x="3231"/>
        <item x="2889"/>
        <item x="2237"/>
        <item x="2631"/>
        <item x="2419"/>
        <item x="3008"/>
        <item x="3141"/>
        <item x="867"/>
        <item x="900"/>
        <item x="411"/>
        <item x="611"/>
        <item x="968"/>
        <item x="2296"/>
        <item x="2858"/>
        <item x="2253"/>
        <item x="1498"/>
        <item x="104"/>
        <item x="1813"/>
        <item x="2163"/>
        <item x="3151"/>
        <item x="1045"/>
        <item x="1908"/>
        <item x="447"/>
        <item x="2740"/>
        <item x="2409"/>
        <item x="2720"/>
        <item x="1059"/>
        <item x="2231"/>
        <item x="1795"/>
        <item x="2786"/>
        <item x="1646"/>
        <item x="1904"/>
        <item x="2043"/>
        <item x="586"/>
        <item x="2725"/>
        <item x="1656"/>
        <item x="1724"/>
        <item x="2712"/>
        <item x="3029"/>
        <item x="723"/>
        <item x="1672"/>
        <item x="3012"/>
        <item x="1848"/>
        <item x="3020"/>
        <item x="2252"/>
        <item x="1166"/>
        <item x="97"/>
        <item x="828"/>
        <item x="81"/>
        <item x="1036"/>
        <item x="1693"/>
        <item x="2882"/>
        <item x="1674"/>
        <item x="2291"/>
        <item x="2895"/>
        <item x="2394"/>
        <item x="3063"/>
        <item x="1527"/>
        <item x="2153"/>
        <item x="2711"/>
        <item x="745"/>
        <item x="3247"/>
        <item x="2349"/>
        <item x="1209"/>
        <item x="2782"/>
        <item x="1960"/>
        <item x="1435"/>
        <item x="997"/>
        <item x="236"/>
        <item x="2263"/>
        <item x="2994"/>
        <item x="901"/>
        <item x="2224"/>
        <item x="2756"/>
        <item x="2159"/>
        <item x="934"/>
        <item x="989"/>
        <item x="2774"/>
        <item x="2674"/>
        <item x="1228"/>
        <item x="1033"/>
        <item x="2050"/>
        <item x="940"/>
        <item x="330"/>
        <item x="1356"/>
        <item x="1348"/>
        <item x="456"/>
        <item x="1523"/>
        <item x="499"/>
        <item x="2679"/>
        <item x="3186"/>
        <item x="2730"/>
        <item x="628"/>
        <item x="2643"/>
        <item x="878"/>
        <item x="1213"/>
        <item x="3143"/>
        <item x="1510"/>
        <item x="1952"/>
        <item x="2513"/>
        <item x="1811"/>
        <item x="1486"/>
        <item x="2380"/>
        <item x="926"/>
        <item x="3059"/>
        <item x="1764"/>
        <item x="3199"/>
        <item x="2983"/>
        <item x="2581"/>
        <item x="473"/>
        <item x="858"/>
        <item x="1462"/>
        <item x="3159"/>
        <item x="1610"/>
        <item x="2385"/>
        <item x="2567"/>
        <item x="2833"/>
        <item x="2015"/>
        <item x="1769"/>
        <item x="1695"/>
        <item x="2856"/>
        <item x="3094"/>
        <item x="2299"/>
        <item x="2947"/>
        <item x="1119"/>
        <item x="1077"/>
        <item x="1987"/>
        <item x="2898"/>
        <item x="2479"/>
        <item x="1819"/>
        <item x="1167"/>
        <item x="2995"/>
        <item x="2686"/>
        <item x="567"/>
        <item x="588"/>
        <item x="2017"/>
        <item x="1892"/>
        <item x="636"/>
        <item x="829"/>
        <item x="1973"/>
        <item x="3095"/>
        <item x="1185"/>
        <item x="563"/>
        <item x="1413"/>
        <item x="772"/>
        <item x="1449"/>
        <item x="804"/>
        <item x="2278"/>
        <item x="1156"/>
        <item x="1131"/>
        <item x="868"/>
        <item x="1553"/>
        <item x="1351"/>
        <item x="2887"/>
        <item x="2164"/>
        <item x="1809"/>
        <item x="1088"/>
        <item x="1730"/>
        <item x="598"/>
        <item x="2361"/>
        <item x="3149"/>
        <item x="2528"/>
        <item x="1957"/>
        <item x="145"/>
        <item x="1396"/>
        <item x="1611"/>
        <item x="877"/>
        <item x="3093"/>
        <item x="1255"/>
        <item x="2290"/>
        <item x="455"/>
        <item x="1561"/>
        <item x="1013"/>
        <item x="462"/>
        <item x="907"/>
        <item x="2177"/>
        <item x="1021"/>
        <item x="1926"/>
        <item x="1916"/>
        <item x="2167"/>
        <item x="751"/>
        <item x="2254"/>
        <item x="2059"/>
        <item x="3156"/>
        <item x="1432"/>
        <item x="2300"/>
        <item x="2807"/>
        <item x="1604"/>
        <item x="1579"/>
        <item x="2084"/>
        <item x="3179"/>
        <item x="2323"/>
        <item x="1179"/>
        <item x="3139"/>
        <item x="2801"/>
        <item x="749"/>
        <item x="1862"/>
        <item x="1940"/>
        <item x="1477"/>
        <item x="727"/>
        <item x="2183"/>
        <item x="2956"/>
        <item x="2057"/>
        <item x="2341"/>
        <item x="1473"/>
        <item x="692"/>
        <item x="1770"/>
        <item x="2520"/>
        <item x="2728"/>
        <item x="1342"/>
        <item x="3096"/>
        <item x="2881"/>
        <item x="964"/>
        <item x="1793"/>
        <item x="1204"/>
        <item x="1369"/>
        <item x="1956"/>
        <item x="1962"/>
        <item x="2293"/>
        <item x="2461"/>
        <item x="1721"/>
        <item x="642"/>
        <item x="1705"/>
        <item x="304"/>
        <item x="1456"/>
        <item x="2460"/>
        <item x="2556"/>
        <item x="409"/>
        <item x="2850"/>
        <item x="1675"/>
        <item x="361"/>
        <item x="1139"/>
        <item x="3248"/>
        <item x="492"/>
        <item x="1200"/>
        <item x="2657"/>
        <item x="1641"/>
        <item x="2917"/>
        <item x="843"/>
        <item x="2371"/>
        <item x="1418"/>
        <item x="2777"/>
        <item x="1540"/>
        <item x="2008"/>
        <item x="1830"/>
        <item x="582"/>
        <item x="2783"/>
        <item x="647"/>
        <item x="2000"/>
        <item x="3023"/>
        <item x="2780"/>
        <item x="3196"/>
        <item x="1217"/>
        <item x="2561"/>
        <item x="800"/>
        <item x="2414"/>
        <item x="3000"/>
        <item x="2885"/>
        <item x="1065"/>
        <item x="1909"/>
        <item x="2303"/>
        <item x="2877"/>
        <item x="1140"/>
        <item x="916"/>
        <item x="730"/>
        <item x="1732"/>
        <item x="904"/>
        <item x="2737"/>
        <item x="1867"/>
        <item x="1538"/>
        <item x="3184"/>
        <item x="520"/>
        <item x="1584"/>
        <item x="2210"/>
        <item x="1728"/>
        <item x="805"/>
        <item x="1014"/>
        <item x="2264"/>
        <item x="3021"/>
        <item x="2788"/>
        <item x="1740"/>
        <item x="2523"/>
        <item x="3017"/>
        <item x="1520"/>
        <item x="840"/>
        <item x="250"/>
        <item x="1612"/>
        <item x="612"/>
        <item x="300"/>
        <item x="2521"/>
        <item x="2407"/>
        <item x="2614"/>
        <item x="638"/>
        <item x="3124"/>
        <item x="2771"/>
        <item x="3038"/>
        <item x="2382"/>
        <item x="3200"/>
        <item x="779"/>
        <item x="1942"/>
        <item x="935"/>
        <item x="1951"/>
        <item x="1060"/>
        <item x="2977"/>
        <item x="3177"/>
        <item x="2160"/>
        <item x="1092"/>
        <item x="478"/>
        <item x="3010"/>
        <item x="2027"/>
        <item x="1012"/>
        <item x="223"/>
        <item x="2216"/>
        <item x="19"/>
        <item x="2298"/>
        <item x="1268"/>
        <item x="1915"/>
        <item x="310"/>
        <item x="3232"/>
        <item x="1803"/>
        <item x="1896"/>
        <item x="2270"/>
        <item x="1541"/>
        <item x="1344"/>
        <item x="2646"/>
        <item x="579"/>
        <item x="885"/>
        <item x="2727"/>
        <item x="1107"/>
        <item x="2827"/>
        <item x="1284"/>
        <item x="543"/>
        <item x="2045"/>
        <item x="1743"/>
        <item x="2512"/>
        <item x="2138"/>
        <item x="1191"/>
        <item x="3076"/>
        <item x="1225"/>
        <item x="3222"/>
        <item x="1518"/>
        <item x="2458"/>
        <item x="2628"/>
        <item x="3239"/>
        <item x="2609"/>
        <item x="2387"/>
        <item x="2689"/>
        <item x="653"/>
        <item x="200"/>
        <item x="159"/>
        <item x="2929"/>
        <item x="1046"/>
        <item x="3183"/>
        <item x="1557"/>
        <item x="2893"/>
        <item x="757"/>
        <item x="816"/>
        <item x="1697"/>
        <item x="2493"/>
        <item x="1385"/>
        <item x="1642"/>
        <item x="2715"/>
        <item x="1800"/>
        <item x="2037"/>
        <item x="144"/>
        <item x="266"/>
        <item x="1844"/>
        <item x="1203"/>
        <item x="464"/>
        <item x="2185"/>
        <item x="810"/>
        <item x="2867"/>
        <item x="2049"/>
        <item x="574"/>
        <item x="2478"/>
        <item x="775"/>
        <item x="1481"/>
        <item x="688"/>
        <item x="1169"/>
        <item x="3132"/>
        <item x="1278"/>
        <item x="1050"/>
        <item x="2490"/>
        <item x="253"/>
        <item x="2989"/>
        <item x="648"/>
        <item x="2857"/>
        <item x="394"/>
        <item x="485"/>
        <item x="682"/>
        <item x="1461"/>
        <item x="814"/>
        <item x="2576"/>
        <item x="2003"/>
        <item x="3051"/>
        <item x="1756"/>
        <item x="1246"/>
        <item x="174"/>
        <item x="1685"/>
        <item x="1256"/>
        <item x="1373"/>
        <item x="2058"/>
        <item x="1439"/>
        <item x="1366"/>
        <item x="2825"/>
        <item x="1868"/>
        <item x="269"/>
        <item x="1425"/>
        <item x="1934"/>
        <item x="101"/>
        <item x="3066"/>
        <item x="2834"/>
        <item x="277"/>
        <item x="1429"/>
        <item x="73"/>
        <item x="1771"/>
        <item x="797"/>
        <item x="2546"/>
        <item x="419"/>
        <item x="1737"/>
        <item x="1700"/>
        <item x="368"/>
        <item x="1879"/>
        <item x="585"/>
        <item x="1354"/>
        <item x="3113"/>
        <item x="1023"/>
        <item x="783"/>
        <item x="924"/>
        <item x="2186"/>
        <item x="2194"/>
        <item x="2607"/>
        <item x="1517"/>
        <item x="2564"/>
        <item x="1682"/>
        <item x="2103"/>
        <item x="3254"/>
        <item x="274"/>
        <item x="1117"/>
        <item x="2751"/>
        <item x="3086"/>
        <item x="113"/>
        <item x="2932"/>
        <item x="84"/>
        <item x="1887"/>
        <item x="343"/>
        <item x="1581"/>
        <item x="1464"/>
        <item x="838"/>
        <item x="1302"/>
        <item x="678"/>
        <item x="1346"/>
        <item x="2760"/>
        <item x="1223"/>
        <item x="863"/>
        <item x="204"/>
        <item x="2621"/>
        <item x="1821"/>
        <item x="2095"/>
        <item x="921"/>
        <item x="2716"/>
        <item x="2006"/>
        <item x="1865"/>
        <item x="3212"/>
        <item x="404"/>
        <item x="571"/>
        <item x="2373"/>
        <item x="3003"/>
        <item x="346"/>
        <item x="2240"/>
        <item x="1178"/>
        <item x="1976"/>
        <item x="887"/>
        <item x="2061"/>
        <item x="1415"/>
        <item x="2964"/>
        <item x="2405"/>
        <item x="468"/>
        <item x="2287"/>
        <item x="414"/>
        <item x="3173"/>
        <item x="2615"/>
        <item x="1158"/>
        <item x="2745"/>
        <item x="2899"/>
        <item x="2313"/>
        <item x="902"/>
        <item x="2406"/>
        <item x="1784"/>
        <item x="1630"/>
        <item x="528"/>
        <item x="2337"/>
        <item x="77"/>
        <item x="467"/>
        <item x="1765"/>
        <item x="1120"/>
        <item x="1906"/>
        <item x="2974"/>
        <item x="850"/>
        <item x="1608"/>
        <item x="2832"/>
        <item x="1636"/>
        <item x="3205"/>
        <item x="407"/>
        <item x="1683"/>
        <item x="762"/>
        <item x="2886"/>
        <item x="2652"/>
        <item x="1271"/>
        <item x="142"/>
        <item x="2295"/>
        <item x="1664"/>
        <item x="1849"/>
        <item x="1214"/>
        <item x="615"/>
        <item x="542"/>
        <item x="1719"/>
        <item x="2530"/>
        <item x="2814"/>
        <item x="2359"/>
        <item x="1537"/>
        <item x="2354"/>
        <item x="1182"/>
        <item x="496"/>
        <item x="825"/>
        <item x="2208"/>
        <item x="122"/>
        <item x="3062"/>
        <item x="746"/>
        <item x="1308"/>
        <item x="1144"/>
        <item x="2752"/>
        <item x="2829"/>
        <item x="2107"/>
        <item x="296"/>
        <item x="2433"/>
        <item x="502"/>
        <item x="2086"/>
        <item x="2566"/>
        <item x="2818"/>
        <item x="1497"/>
        <item x="1544"/>
        <item x="1845"/>
        <item x="1501"/>
        <item x="3140"/>
        <item x="2426"/>
        <item x="1729"/>
        <item x="2416"/>
        <item x="1698"/>
        <item x="1564"/>
        <item x="2911"/>
        <item x="430"/>
        <item x="1621"/>
        <item x="1132"/>
        <item x="2656"/>
        <item x="413"/>
        <item x="96"/>
        <item x="1402"/>
        <item x="490"/>
        <item x="812"/>
        <item x="332"/>
        <item x="2619"/>
        <item x="673"/>
        <item x="2532"/>
        <item x="1420"/>
        <item x="3058"/>
        <item x="2365"/>
        <item x="1785"/>
        <item x="621"/>
        <item x="2040"/>
        <item x="283"/>
        <item x="2466"/>
        <item x="1020"/>
        <item x="2508"/>
        <item x="1533"/>
        <item x="3068"/>
        <item x="2308"/>
        <item x="1128"/>
        <item x="2839"/>
        <item x="2934"/>
        <item x="254"/>
        <item x="577"/>
        <item x="2277"/>
        <item x="2731"/>
        <item x="1272"/>
        <item x="1436"/>
        <item x="3049"/>
        <item x="348"/>
        <item x="2154"/>
        <item x="2695"/>
        <item x="1620"/>
        <item x="192"/>
        <item x="249"/>
        <item x="2524"/>
        <item x="135"/>
        <item x="961"/>
        <item x="282"/>
        <item x="1058"/>
        <item x="2265"/>
        <item x="1828"/>
        <item x="163"/>
        <item x="1164"/>
        <item x="1454"/>
        <item x="2346"/>
        <item x="503"/>
        <item x="3243"/>
        <item x="1463"/>
        <item x="2962"/>
        <item x="2146"/>
        <item x="532"/>
        <item x="790"/>
        <item x="1831"/>
        <item x="93"/>
        <item x="1112"/>
        <item x="56"/>
        <item x="2223"/>
        <item x="2859"/>
        <item x="1275"/>
        <item x="596"/>
        <item x="980"/>
        <item x="1215"/>
        <item x="1168"/>
        <item x="3088"/>
        <item x="1453"/>
        <item x="1885"/>
        <item x="3127"/>
        <item x="2131"/>
        <item x="3176"/>
        <item x="1983"/>
        <item x="1364"/>
        <item x="2147"/>
        <item x="708"/>
        <item x="956"/>
        <item x="2403"/>
        <item x="383"/>
        <item x="2719"/>
        <item x="406"/>
        <item x="1142"/>
        <item x="2451"/>
        <item x="802"/>
        <item x="2033"/>
        <item x="880"/>
        <item x="2081"/>
        <item x="191"/>
        <item x="3229"/>
        <item x="1955"/>
        <item x="162"/>
        <item x="646"/>
        <item x="1219"/>
        <item x="1309"/>
        <item x="1001"/>
        <item x="3042"/>
        <item x="198"/>
        <item x="2906"/>
        <item x="2196"/>
        <item x="388"/>
        <item x="3092"/>
        <item x="3099"/>
        <item x="661"/>
        <item x="1353"/>
        <item x="2249"/>
        <item x="2660"/>
        <item x="2678"/>
        <item x="1382"/>
        <item x="1599"/>
        <item x="1889"/>
        <item x="1358"/>
        <item x="176"/>
        <item x="438"/>
        <item x="2936"/>
        <item x="2707"/>
        <item x="2769"/>
        <item x="792"/>
        <item x="2603"/>
        <item x="3242"/>
        <item x="1708"/>
        <item x="644"/>
        <item x="2363"/>
        <item x="2988"/>
        <item x="1938"/>
        <item x="530"/>
        <item x="2698"/>
        <item x="999"/>
        <item x="2175"/>
        <item x="1790"/>
        <item x="1110"/>
        <item x="2347"/>
        <item x="974"/>
        <item x="1746"/>
        <item x="605"/>
        <item x="281"/>
        <item x="1350"/>
        <item x="2808"/>
        <item x="556"/>
        <item x="328"/>
        <item x="1266"/>
        <item x="2184"/>
        <item x="617"/>
        <item x="2491"/>
        <item x="90"/>
        <item x="2010"/>
        <item x="2459"/>
        <item x="2137"/>
        <item x="40"/>
        <item x="1880"/>
        <item x="71"/>
        <item x="2574"/>
        <item x="2469"/>
        <item x="2665"/>
        <item x="512"/>
        <item x="1467"/>
        <item x="2748"/>
        <item x="2569"/>
        <item x="3064"/>
        <item x="2900"/>
        <item x="1054"/>
        <item x="1720"/>
        <item x="2128"/>
        <item x="336"/>
        <item x="3077"/>
        <item x="626"/>
        <item x="2238"/>
        <item x="1711"/>
        <item x="1715"/>
        <item x="3047"/>
        <item x="2924"/>
        <item x="2687"/>
        <item x="951"/>
        <item x="2815"/>
        <item x="1575"/>
        <item x="2860"/>
        <item x="1091"/>
        <item x="2280"/>
        <item x="141"/>
        <item x="1911"/>
        <item x="2659"/>
        <item x="2862"/>
        <item x="1426"/>
        <item x="30"/>
        <item x="778"/>
        <item x="131"/>
        <item x="449"/>
        <item x="2169"/>
        <item x="1546"/>
        <item x="298"/>
        <item x="2746"/>
        <item x="1458"/>
        <item x="1087"/>
        <item x="1801"/>
        <item x="2680"/>
        <item x="1375"/>
        <item x="874"/>
        <item x="922"/>
        <item x="3219"/>
        <item x="2048"/>
        <item x="349"/>
        <item x="2209"/>
        <item x="711"/>
        <item x="1189"/>
        <item x="573"/>
        <item x="1673"/>
        <item x="126"/>
        <item x="2692"/>
        <item x="1394"/>
        <item x="866"/>
        <item x="3221"/>
        <item x="1854"/>
        <item x="2077"/>
        <item x="2904"/>
        <item x="3238"/>
        <item x="3166"/>
        <item x="1566"/>
        <item x="578"/>
        <item x="3164"/>
        <item x="2351"/>
        <item x="314"/>
        <item x="3101"/>
        <item x="2518"/>
        <item x="3218"/>
        <item x="1149"/>
        <item x="544"/>
        <item x="1159"/>
        <item x="2126"/>
        <item x="658"/>
        <item x="3108"/>
        <item x="1083"/>
        <item x="1135"/>
        <item x="1417"/>
        <item x="1702"/>
        <item x="475"/>
        <item x="2702"/>
        <item x="175"/>
        <item x="2075"/>
        <item x="80"/>
        <item x="1814"/>
        <item x="1618"/>
        <item x="1965"/>
        <item x="994"/>
        <item x="2217"/>
        <item x="2144"/>
        <item x="2645"/>
        <item x="3030"/>
        <item x="862"/>
        <item x="2018"/>
        <item x="448"/>
        <item x="2501"/>
        <item x="1648"/>
        <item x="2448"/>
        <item x="1277"/>
        <item x="960"/>
        <item x="2982"/>
        <item x="2522"/>
        <item x="88"/>
        <item x="1106"/>
        <item x="2139"/>
        <item x="64"/>
        <item x="2455"/>
        <item x="2706"/>
        <item x="2667"/>
        <item x="1024"/>
        <item x="2931"/>
        <item x="947"/>
        <item x="2927"/>
        <item x="834"/>
        <item x="1075"/>
        <item x="948"/>
        <item x="3220"/>
        <item x="3256"/>
        <item x="913"/>
        <item x="551"/>
        <item x="3187"/>
        <item x="1392"/>
        <item x="2842"/>
        <item x="2226"/>
        <item x="1725"/>
        <item x="2507"/>
        <item x="1722"/>
        <item x="2442"/>
        <item x="1381"/>
        <item x="2246"/>
        <item x="3034"/>
        <item x="950"/>
        <item x="1404"/>
        <item x="2891"/>
        <item x="2921"/>
        <item x="2987"/>
        <item x="2739"/>
        <item x="954"/>
        <item x="1177"/>
        <item x="1310"/>
        <item x="2302"/>
        <item x="385"/>
        <item x="2601"/>
        <item x="2471"/>
        <item x="2676"/>
        <item x="1104"/>
        <item x="2020"/>
        <item x="1600"/>
        <item x="3178"/>
        <item x="2121"/>
        <item x="256"/>
        <item x="2504"/>
        <item x="2100"/>
        <item x="3067"/>
        <item x="1130"/>
        <item x="2292"/>
        <item x="2297"/>
        <item x="165"/>
        <item x="3138"/>
        <item x="210"/>
        <item x="1151"/>
        <item x="516"/>
        <item x="3153"/>
        <item x="534"/>
        <item x="308"/>
        <item x="842"/>
        <item x="2622"/>
        <item x="674"/>
        <item x="629"/>
        <item x="1946"/>
        <item x="2973"/>
        <item x="2952"/>
        <item x="2632"/>
        <item x="2390"/>
        <item x="1901"/>
        <item x="1448"/>
        <item x="1667"/>
        <item x="1619"/>
        <item x="2413"/>
        <item x="1995"/>
        <item x="2809"/>
        <item x="3036"/>
        <item x="1097"/>
        <item x="3121"/>
        <item x="1794"/>
        <item x="303"/>
        <item x="2694"/>
        <item x="194"/>
        <item x="3115"/>
        <item x="679"/>
        <item x="1525"/>
        <item x="2649"/>
        <item x="1598"/>
        <item x="1274"/>
        <item x="2985"/>
        <item x="911"/>
        <item x="2324"/>
        <item x="2755"/>
        <item x="2475"/>
        <item x="331"/>
        <item x="1433"/>
        <item x="2511"/>
        <item x="1981"/>
        <item x="1878"/>
        <item x="3102"/>
        <item x="2776"/>
        <item x="2190"/>
        <item x="1882"/>
        <item x="2955"/>
        <item x="2925"/>
        <item x="1710"/>
        <item x="231"/>
        <item x="2557"/>
        <item x="1718"/>
        <item x="1991"/>
        <item x="1989"/>
        <item x="706"/>
        <item x="364"/>
        <item x="2902"/>
        <item x="815"/>
        <item x="2514"/>
        <item x="319"/>
        <item x="2611"/>
        <item x="2548"/>
        <item x="3131"/>
        <item x="1755"/>
        <item x="2097"/>
        <item x="3114"/>
        <item x="1753"/>
        <item x="1843"/>
        <item x="2115"/>
        <item x="2743"/>
        <item x="1804"/>
        <item x="3071"/>
        <item x="2519"/>
        <item x="2535"/>
        <item x="1654"/>
        <item x="1301"/>
        <item x="3081"/>
        <item x="2960"/>
        <item x="2055"/>
        <item x="2366"/>
        <item x="949"/>
        <item x="1703"/>
        <item x="1817"/>
        <item x="2843"/>
        <item x="1714"/>
        <item x="811"/>
        <item x="848"/>
        <item x="537"/>
        <item x="264"/>
        <item x="1243"/>
        <item x="927"/>
        <item x="531"/>
        <item x="2312"/>
        <item x="1578"/>
        <item x="2663"/>
        <item x="2905"/>
        <item x="454"/>
        <item x="1361"/>
        <item x="2690"/>
        <item x="1582"/>
        <item x="721"/>
        <item x="508"/>
        <item x="2595"/>
        <item x="2789"/>
        <item x="969"/>
        <item x="1470"/>
        <item x="1999"/>
        <item x="3210"/>
        <item x="1125"/>
        <item x="2990"/>
        <item x="206"/>
        <item x="2593"/>
        <item x="2219"/>
        <item x="1206"/>
        <item x="3053"/>
        <item x="2613"/>
        <item x="2042"/>
        <item x="2699"/>
        <item x="2861"/>
        <item x="3206"/>
        <item x="2227"/>
        <item x="2965"/>
        <item x="899"/>
        <item x="849"/>
        <item x="2572"/>
        <item x="3134"/>
        <item x="1751"/>
        <item x="2089"/>
        <item x="2289"/>
        <item x="1199"/>
        <item x="3061"/>
        <item x="2714"/>
        <item x="1494"/>
        <item x="3167"/>
        <item x="1262"/>
        <item x="1281"/>
        <item x="1121"/>
        <item x="2721"/>
        <item x="1876"/>
        <item x="2477"/>
        <item x="3152"/>
        <item x="860"/>
        <item x="180"/>
        <item x="1172"/>
        <item x="2143"/>
        <item x="2408"/>
        <item x="1334"/>
        <item x="3041"/>
        <item x="2067"/>
        <item x="580"/>
        <item x="3192"/>
        <item x="2428"/>
        <item x="514"/>
        <item x="1542"/>
        <item x="2791"/>
        <item x="2286"/>
        <item x="1810"/>
        <item x="2705"/>
        <item x="1778"/>
        <item x="750"/>
        <item x="233"/>
        <item x="1974"/>
        <item x="2007"/>
        <item x="2696"/>
        <item x="1300"/>
        <item x="1543"/>
        <item x="1124"/>
        <item x="99"/>
        <item x="2516"/>
        <item x="3250"/>
        <item x="3170"/>
        <item x="1427"/>
        <item x="2835"/>
        <item x="2880"/>
        <item x="2749"/>
        <item x="2741"/>
        <item x="1196"/>
        <item x="1071"/>
        <item x="566"/>
        <item x="1153"/>
        <item x="1783"/>
        <item x="1011"/>
        <item x="1631"/>
        <item x="2353"/>
        <item x="973"/>
        <item x="3079"/>
        <item x="2383"/>
        <item x="2703"/>
        <item x="782"/>
        <item x="2318"/>
        <item x="670"/>
        <item x="1526"/>
        <item x="2472"/>
        <item x="421"/>
        <item x="631"/>
        <item x="1596"/>
        <item x="58"/>
        <item x="2474"/>
        <item x="2636"/>
        <item x="1699"/>
        <item x="2598"/>
        <item x="977"/>
        <item x="248"/>
        <item x="1053"/>
        <item x="2012"/>
        <item x="1796"/>
        <item x="776"/>
        <item x="511"/>
        <item x="2436"/>
        <item x="321"/>
        <item x="1099"/>
        <item x="2550"/>
        <item x="2838"/>
        <item x="2148"/>
        <item x="2971"/>
        <item x="482"/>
        <item x="728"/>
        <item x="1640"/>
        <item x="789"/>
        <item x="1040"/>
        <item x="1920"/>
        <item x="2071"/>
        <item x="845"/>
        <item x="1856"/>
        <item x="1218"/>
        <item x="1569"/>
        <item x="777"/>
        <item x="2402"/>
        <item x="1932"/>
        <item x="1588"/>
        <item x="560"/>
        <item x="1586"/>
        <item x="606"/>
        <item x="2014"/>
        <item x="2029"/>
        <item x="2836"/>
        <item x="160"/>
        <item x="2279"/>
        <item x="2386"/>
        <item x="302"/>
        <item x="2404"/>
        <item x="290"/>
        <item x="2571"/>
        <item x="1657"/>
        <item x="1709"/>
        <item x="1789"/>
        <item x="1337"/>
        <item x="1829"/>
        <item x="553"/>
        <item x="1937"/>
        <item x="1034"/>
        <item x="2544"/>
        <item x="2981"/>
        <item x="498"/>
        <item x="2910"/>
        <item x="1455"/>
        <item x="87"/>
        <item x="2812"/>
        <item x="3056"/>
        <item x="2787"/>
        <item x="982"/>
        <item x="890"/>
        <item x="1297"/>
        <item x="2821"/>
        <item x="672"/>
        <item x="2623"/>
        <item x="2140"/>
        <item x="356"/>
        <item x="2429"/>
        <item x="1084"/>
        <item x="2179"/>
        <item x="2191"/>
        <item x="441"/>
        <item x="2328"/>
        <item x="2625"/>
        <item x="734"/>
        <item x="2418"/>
        <item x="1251"/>
        <item x="2624"/>
        <item x="2235"/>
        <item x="1509"/>
        <item x="735"/>
        <item x="1290"/>
        <item x="700"/>
        <item x="3224"/>
        <item x="2555"/>
        <item x="622"/>
        <item x="2109"/>
        <item x="442"/>
        <item x="2030"/>
        <item x="1959"/>
        <item x="3069"/>
        <item x="3150"/>
        <item x="1069"/>
        <item x="2098"/>
        <item x="2793"/>
        <item x="1101"/>
        <item x="2784"/>
        <item x="2388"/>
        <item x="510"/>
        <item x="857"/>
        <item x="1376"/>
        <item x="3189"/>
        <item x="613"/>
        <item x="986"/>
        <item x="1444"/>
        <item x="1329"/>
        <item x="2241"/>
        <item x="891"/>
        <item x="1834"/>
        <item x="522"/>
        <item x="1792"/>
        <item x="116"/>
        <item x="1984"/>
        <item x="2684"/>
        <item x="2446"/>
        <item x="1442"/>
        <item x="2795"/>
        <item x="1890"/>
        <item x="1421"/>
        <item x="3198"/>
        <item x="3171"/>
        <item x="3136"/>
        <item x="2759"/>
        <item x="2282"/>
        <item x="2503"/>
        <item x="2846"/>
        <item x="2800"/>
        <item x="3001"/>
        <item x="2005"/>
        <item x="1853"/>
        <item x="2753"/>
        <item x="2816"/>
        <item x="2828"/>
        <item x="2492"/>
        <item x="239"/>
        <item x="1606"/>
        <item x="2735"/>
        <item x="1078"/>
        <item x="2063"/>
        <item x="164"/>
        <item x="55"/>
        <item x="3163"/>
        <item x="2913"/>
        <item x="774"/>
        <item x="3190"/>
        <item x="2975"/>
        <item x="2864"/>
        <item x="1643"/>
        <item x="2531"/>
        <item x="378"/>
        <item x="3119"/>
        <item x="2199"/>
        <item x="601"/>
        <item x="925"/>
        <item x="1914"/>
        <item x="2101"/>
        <item x="1658"/>
        <item x="1174"/>
        <item x="1512"/>
        <item x="3039"/>
        <item x="2399"/>
        <item x="3223"/>
        <item x="1295"/>
        <item x="370"/>
        <item x="1872"/>
        <item x="1022"/>
        <item x="1379"/>
        <item x="724"/>
        <item x="813"/>
        <item x="1652"/>
        <item x="1211"/>
        <item x="443"/>
        <item x="1080"/>
        <item x="171"/>
        <item x="1250"/>
        <item x="2336"/>
        <item x="2869"/>
        <item x="2583"/>
        <item x="2765"/>
        <item x="529"/>
        <item x="943"/>
        <item x="3006"/>
        <item x="2897"/>
        <item x="2189"/>
        <item x="2389"/>
        <item x="2001"/>
        <item x="3226"/>
        <item x="416"/>
        <item x="486"/>
        <item x="2870"/>
        <item x="3133"/>
        <item x="3240"/>
        <item x="509"/>
        <item x="2950"/>
        <item x="2372"/>
        <item x="3078"/>
        <item x="2317"/>
        <item x="873"/>
        <item x="550"/>
        <item x="2671"/>
        <item x="1405"/>
        <item x="2552"/>
        <item x="541"/>
        <item x="3082"/>
        <item x="2060"/>
        <item x="2588"/>
        <item x="2980"/>
        <item x="2968"/>
        <item x="2939"/>
        <item x="1511"/>
        <item x="3011"/>
        <item x="1883"/>
        <item x="359"/>
        <item x="3091"/>
        <item x="3100"/>
        <item x="1886"/>
        <item x="3035"/>
        <item x="2744"/>
        <item x="3075"/>
        <item x="2465"/>
        <item x="822"/>
        <item x="1559"/>
        <item x="2758"/>
        <item x="1267"/>
        <item x="1273"/>
        <item x="2106"/>
        <item x="271"/>
        <item x="2309"/>
        <item x="1508"/>
        <item x="1905"/>
        <item x="552"/>
        <item x="1633"/>
        <item x="2092"/>
        <item x="1254"/>
        <item x="2046"/>
        <item x="2173"/>
        <item x="1127"/>
        <item x="1202"/>
        <item x="1113"/>
        <item x="1939"/>
        <item x="2830"/>
        <item x="489"/>
        <item x="590"/>
        <item x="2004"/>
        <item x="401"/>
        <item x="2274"/>
        <item x="2204"/>
        <item x="2682"/>
        <item x="1173"/>
        <item x="2986"/>
        <item x="2658"/>
        <item x="2104"/>
        <item x="1320"/>
        <item x="2888"/>
        <item x="2629"/>
        <item x="1712"/>
        <item x="1289"/>
        <item x="1696"/>
        <item x="1377"/>
        <item x="2734"/>
        <item x="2940"/>
        <item x="1093"/>
        <item x="2970"/>
        <item x="1964"/>
        <item x="1847"/>
        <item x="2693"/>
        <item x="1555"/>
        <item x="1933"/>
        <item x="2484"/>
        <item x="1438"/>
        <item x="1900"/>
        <item x="3213"/>
        <item x="243"/>
        <item x="2738"/>
        <item x="1349"/>
        <item x="2954"/>
        <item x="2811"/>
        <item x="1390"/>
        <item x="2500"/>
        <item x="2944"/>
        <item x="3237"/>
        <item x="2677"/>
        <item x="2766"/>
        <item x="3126"/>
        <item x="1042"/>
        <item x="2192"/>
        <item x="3057"/>
        <item x="2847"/>
        <item x="2683"/>
        <item x="3004"/>
        <item x="2096"/>
        <item x="2401"/>
        <item x="962"/>
        <item x="761"/>
        <item x="2434"/>
        <item x="3233"/>
        <item x="981"/>
        <item x="1635"/>
        <item x="2178"/>
        <item x="594"/>
        <item x="2810"/>
        <item x="2984"/>
        <item x="763"/>
        <item x="2979"/>
        <item x="2823"/>
        <item x="633"/>
        <item x="3122"/>
        <item x="1930"/>
        <item x="398"/>
        <item x="930"/>
        <item x="2586"/>
        <item x="836"/>
        <item x="1927"/>
        <item x="2499"/>
        <item x="705"/>
        <item x="3158"/>
        <item x="333"/>
        <item x="3026"/>
        <item x="2260"/>
        <item x="3227"/>
        <item x="3202"/>
        <item x="1072"/>
        <item x="2225"/>
        <item x="2943"/>
        <item x="2440"/>
        <item x="2953"/>
        <item x="701"/>
        <item x="3019"/>
        <item x="1888"/>
        <item x="1799"/>
        <item x="2914"/>
        <item x="1750"/>
        <item x="2634"/>
        <item x="2510"/>
        <item x="63"/>
        <item x="2946"/>
        <item x="3201"/>
        <item x="2489"/>
        <item x="649"/>
        <item x="3253"/>
        <item x="1401"/>
        <item x="244"/>
        <item x="2798"/>
        <item x="515"/>
        <item x="1676"/>
        <item x="2345"/>
        <item x="1171"/>
        <item x="1567"/>
        <item x="1707"/>
        <item x="2384"/>
        <item x="324"/>
        <item x="193"/>
        <item x="355"/>
        <item x="299"/>
        <item x="957"/>
        <item x="2362"/>
        <item x="3207"/>
        <item x="149"/>
        <item x="1406"/>
        <item x="759"/>
        <item x="3002"/>
        <item x="2713"/>
        <item x="1484"/>
        <item x="1686"/>
        <item x="1148"/>
        <item x="2119"/>
        <item x="2272"/>
        <item x="3146"/>
        <item x="1571"/>
        <item x="1265"/>
        <item x="3157"/>
        <item x="1827"/>
        <item x="2320"/>
        <item x="2930"/>
        <item x="2592"/>
        <item x="2214"/>
        <item x="2533"/>
        <item x="794"/>
        <item x="2772"/>
        <item x="717"/>
        <item x="699"/>
        <item x="1257"/>
        <item x="2011"/>
        <item x="2626"/>
        <item x="3016"/>
        <item x="311"/>
        <item x="888"/>
        <item x="2136"/>
        <item x="3024"/>
        <item x="2558"/>
        <item x="1522"/>
        <item x="2819"/>
        <item x="2762"/>
        <item x="2596"/>
        <item x="2824"/>
        <item x="2764"/>
        <item x="3014"/>
        <item x="2261"/>
        <item x="852"/>
        <item x="3195"/>
        <item x="1345"/>
        <item x="3045"/>
        <item x="808"/>
        <item x="1317"/>
        <item x="1530"/>
        <item x="2124"/>
        <item x="584"/>
        <item x="1978"/>
        <item x="2540"/>
        <item x="2344"/>
        <item x="3009"/>
        <item x="3110"/>
        <item x="2688"/>
        <item x="831"/>
        <item x="3055"/>
        <item x="768"/>
        <item x="3236"/>
        <item x="2878"/>
        <item x="660"/>
        <item x="214"/>
        <item x="668"/>
        <item x="1781"/>
        <item x="2024"/>
        <item x="2056"/>
        <item x="2127"/>
        <item x="2770"/>
        <item x="2894"/>
        <item x="1638"/>
        <item x="267"/>
        <item x="903"/>
        <item x="434"/>
        <item x="1380"/>
        <item x="397"/>
        <item x="2620"/>
        <item x="2105"/>
        <item x="1961"/>
        <item x="3123"/>
        <item x="938"/>
        <item x="1328"/>
        <item x="350"/>
        <item x="1391"/>
        <item x="2700"/>
        <item x="2424"/>
        <item x="1780"/>
        <item x="3098"/>
        <item x="2259"/>
        <item x="3144"/>
        <item x="2420"/>
        <item x="2342"/>
        <item x="2709"/>
        <item x="2066"/>
        <item x="1061"/>
        <item x="2618"/>
        <item x="856"/>
        <item x="2661"/>
        <item x="1967"/>
        <item x="654"/>
        <item x="436"/>
        <item x="2750"/>
        <item x="3245"/>
        <item x="3230"/>
        <item x="2654"/>
        <item x="2288"/>
        <item x="1752"/>
        <item x="2874"/>
        <item x="476"/>
        <item x="2393"/>
        <item x="1627"/>
        <item x="2890"/>
        <item x="1745"/>
        <item x="3027"/>
        <item x="2761"/>
        <item x="2068"/>
        <item x="1757"/>
        <item x="1475"/>
        <item x="2670"/>
        <item x="3084"/>
        <item x="1679"/>
        <item x="581"/>
        <item x="664"/>
        <item x="3162"/>
        <item x="2026"/>
        <item x="2476"/>
        <item x="326"/>
        <item x="2432"/>
        <item x="423"/>
        <item x="1941"/>
        <item x="2333"/>
        <item x="2853"/>
        <item x="2855"/>
        <item x="2972"/>
        <item x="2996"/>
        <item x="785"/>
        <item x="3194"/>
        <item x="2600"/>
        <item x="2304"/>
        <item x="3185"/>
        <item x="2495"/>
        <item x="2794"/>
        <item x="2538"/>
        <item x="3130"/>
        <item x="2912"/>
        <item x="2866"/>
        <item x="2437"/>
        <item x="2319"/>
        <item x="3154"/>
        <item x="3160"/>
        <item x="1979"/>
        <item x="1931"/>
        <item x="1786"/>
        <item x="2872"/>
        <item x="2080"/>
        <item x="1832"/>
        <item x="2352"/>
        <item x="2256"/>
        <item x="2806"/>
        <item x="2450"/>
        <item x="1589"/>
        <item t="default"/>
      </items>
    </pivotField>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Gross Revenue" fld="16" baseField="3" baseItem="0" numFmtId="164"/>
  </dataFields>
  <conditionalFormats count="1">
    <conditionalFormat priority="1">
      <pivotAreas count="1">
        <pivotArea type="data" collapsedLevelsAreSubtotals="1" fieldPosition="0">
          <references count="2">
            <reference field="4294967294" count="1" selected="0">
              <x v="0"/>
            </reference>
            <reference field="3" count="17">
              <x v="0"/>
              <x v="1"/>
              <x v="2"/>
              <x v="3"/>
              <x v="4"/>
              <x v="5"/>
              <x v="6"/>
              <x v="7"/>
              <x v="8"/>
              <x v="9"/>
              <x v="10"/>
              <x v="11"/>
              <x v="12"/>
              <x v="13"/>
              <x v="14"/>
              <x v="15"/>
              <x v="16"/>
            </reference>
          </references>
        </pivotArea>
      </pivotAreas>
    </conditionalFormat>
  </conditionalFormats>
  <chartFormats count="2">
    <chartFormat chart="3"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433204-0418-4A15-B165-201DE74C4320}" name="PivotTable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3:C20" firstHeaderRow="0" firstDataRow="1" firstDataCol="1"/>
  <pivotFields count="26">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Fields count="1">
    <field x="-2"/>
  </colFields>
  <colItems count="2">
    <i>
      <x/>
    </i>
    <i i="1">
      <x v="1"/>
    </i>
  </colItems>
  <dataFields count="2">
    <dataField name=" Gross Revenue" fld="16" baseField="3" baseItem="0" numFmtId="164"/>
    <dataField name="Sum of Gross Revenue" fld="16" baseField="0" baseItem="0" numFmtId="165"/>
  </dataFields>
  <formats count="2">
    <format dxfId="51">
      <pivotArea outline="0" collapsedLevelsAreSubtotals="1" fieldPosition="0">
        <references count="1">
          <reference field="4294967294" count="1" selected="0">
            <x v="1"/>
          </reference>
        </references>
      </pivotArea>
    </format>
    <format dxfId="50">
      <pivotArea outline="0" fieldPosition="0">
        <references count="1">
          <reference field="4294967294" count="1">
            <x v="0"/>
          </reference>
        </references>
      </pivotArea>
    </format>
  </formats>
  <conditionalFormats count="3">
    <conditionalFormat priority="1">
      <pivotAreas count="1">
        <pivotArea type="data" outline="0" collapsedLevelsAreSubtotals="1" fieldPosition="0">
          <references count="1">
            <reference field="4294967294" count="1" selected="0">
              <x v="1"/>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collapsedLevelsAreSubtotals="1" fieldPosition="0">
          <references count="2">
            <reference field="4294967294" count="1" selected="0">
              <x v="1"/>
            </reference>
            <reference field="3" count="13">
              <x v="0"/>
              <x v="1"/>
              <x v="2"/>
              <x v="3"/>
              <x v="4"/>
              <x v="5"/>
              <x v="6"/>
              <x v="7"/>
              <x v="8"/>
              <x v="9"/>
              <x v="10"/>
              <x v="11"/>
              <x v="12"/>
            </reference>
          </references>
        </pivotArea>
      </pivotAreas>
    </conditionalFormat>
  </conditional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3A154D-7279-4118-8694-F30157B70A10}" name="PivotTable10"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itle">
  <location ref="A3:B4" firstHeaderRow="1" firstDataRow="1" firstDataCol="1" rowPageCount="1" colPageCount="1"/>
  <pivotFields count="26">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6" multipleItemSelectionAllowed="1" showAll="0" sortType="ascending"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801"/>
    </i>
  </rowItems>
  <colItems count="1">
    <i/>
  </colItems>
  <pageFields count="1">
    <pageField fld="20" hier="-1"/>
  </pageFields>
  <dataFields count="1">
    <dataField name="Sum of Gross Revenue" fld="16" baseField="0" baseItem="2801" numFmtId="164"/>
  </dataFields>
  <pivotTableStyleInfo name="PivotStyleLight16" showRowHeaders="1" showColHeaders="1" showRowStripes="0" showColStripes="0" showLastColumn="1"/>
  <filters count="1">
    <filter fld="0" type="sum"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945D12-FEB0-4BA6-BBBE-54F7A2D9CE46}"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rowHeaderCaption="Title">
  <location ref="A3:B4" firstHeaderRow="1" firstDataRow="1" firstDataCol="1" rowPageCount="1" colPageCount="1"/>
  <pivotFields count="26">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581"/>
    </i>
  </rowItems>
  <colItems count="1">
    <i/>
  </colItems>
  <pageFields count="1">
    <pageField fld="20" hier="-1"/>
  </pageFields>
  <dataFields count="1">
    <dataField name="Sum of Gross Revenue" fld="16" baseField="0" baseItem="332" numFmtId="164"/>
  </dataFields>
  <pivotTableStyleInfo name="PivotStyleLight16" showRowHeaders="1" showColHeaders="1" showRowStripes="0" showColStripes="0" showLastColumn="1"/>
  <filters count="2">
    <filter fld="0" type="captionEndsWith" evalOrder="-1" id="3" stringValue1="2">
      <autoFilter ref="A1">
        <filterColumn colId="0">
          <customFilters>
            <customFilter val="*2"/>
          </customFilters>
        </filterColumn>
      </autoFilter>
    </filter>
    <filter fld="0" type="sum"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A26011-82EE-4CFF-9B13-4A101D33867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55" firstHeaderRow="1" firstDataRow="1" firstDataCol="1" rowPageCount="1" colPageCount="1"/>
  <pivotFields count="26">
    <pivotField axis="axisRow" showAll="0" measureFilter="1">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2">
    <i>
      <x v="46"/>
    </i>
    <i>
      <x v="111"/>
    </i>
    <i>
      <x v="432"/>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i t="grand">
      <x/>
    </i>
  </rowItems>
  <colItems count="1">
    <i/>
  </colItems>
  <pageFields count="1">
    <pageField fld="20" hier="-1"/>
  </pageFields>
  <dataFields count="1">
    <dataField name="Sum of Gross Revenue" fld="16" baseField="0" baseItem="0" numFmtId="164"/>
  </dataFields>
  <chartFormats count="3">
    <chartFormat chart="1"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4"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167269-219A-44BD-B4E0-9AC7B0527113}"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location ref="A3:B8" firstHeaderRow="1" firstDataRow="1" firstDataCol="1" rowPageCount="1" colPageCount="1"/>
  <pivotFields count="26">
    <pivotField axis="axisRow" showAll="0" measureFilter="1">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1697"/>
    </i>
    <i>
      <x v="1711"/>
    </i>
    <i>
      <x v="1727"/>
    </i>
    <i>
      <x v="1783"/>
    </i>
    <i>
      <x v="1847"/>
    </i>
  </rowItems>
  <colItems count="1">
    <i/>
  </colItems>
  <pageFields count="1">
    <pageField fld="20" hier="-1"/>
  </pageFields>
  <dataFields count="1">
    <dataField name="Sum of Gross Revenue" fld="16" baseField="0" baseItem="1697" numFmtId="164"/>
  </dataFields>
  <pivotTableStyleInfo name="PivotStyleLight16" showRowHeaders="1" showColHeaders="1" showRowStripes="0" showColStripes="0" showLastColumn="1"/>
  <filters count="2">
    <filter fld="0" type="captionBeginsWith" evalOrder="-1" id="5" stringValue1="M">
      <autoFilter ref="A1">
        <filterColumn colId="0">
          <customFilters>
            <customFilter val="M*"/>
          </customFilters>
        </filterColumn>
      </autoFilter>
    </filter>
    <filter fld="0" type="valueBetween" evalOrder="-1" id="6"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599E5C3-2BE1-4434-97A7-4A32EE485BA4}"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location ref="A3:B5" firstHeaderRow="1" firstDataRow="1" firstDataCol="1" rowPageCount="1" colPageCount="1"/>
  <pivotFields count="26">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1727"/>
    </i>
    <i>
      <x v="1783"/>
    </i>
  </rowItems>
  <colItems count="1">
    <i/>
  </colItems>
  <pageFields count="1">
    <pageField fld="20"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7" stringValue1="M*s">
      <autoFilter ref="A1">
        <filterColumn colId="0">
          <customFilters>
            <customFilter val="M*s*"/>
          </customFilters>
        </filterColumn>
      </autoFilter>
    </filter>
    <filter fld="0" type="valueBetween" evalOrder="-1" id="6"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6ED9D1B-F9A2-439F-AE10-F86D6E737945}"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16" firstHeaderRow="1" firstDataRow="1" firstDataCol="1"/>
  <pivotFields count="26">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6"/>
  </rowFields>
  <rowItems count="113">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rowItems>
  <colItems count="1">
    <i/>
  </colItems>
  <dataFields count="1">
    <dataField name="Average of IMDb Score (1-10)" fld="13" subtotal="average" baseField="3"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5569068-F831-422D-BDFB-1B20B5412806}"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outline="1" outlineData="1">
  <location ref="A3:B5" firstHeaderRow="1" firstDataRow="2" firstDataCol="1"/>
  <pivotFields count="26">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h="1" x="7"/>
        <item h="1" x="5"/>
        <item h="1" x="4"/>
        <item x="6"/>
        <item h="1" x="3"/>
        <item h="1" x="0"/>
        <item h="1" x="10"/>
        <item h="1" x="1"/>
        <item h="1" x="14"/>
        <item h="1" x="12"/>
        <item h="1" x="8"/>
        <item h="1" x="2"/>
        <item h="1" x="11"/>
        <item h="1" x="16"/>
        <item h="1" x="13"/>
        <item h="1" x="15"/>
        <item h="1" x="9"/>
        <item t="default"/>
      </items>
    </pivotField>
    <pivotField showAll="0"/>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h="1"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 axis="axisCol" multipleItemSelectionAllowed="1" showAll="0" measureFilter="1"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
    <i>
      <x v="3"/>
    </i>
  </rowItems>
  <colFields count="1">
    <field x="20"/>
  </colFields>
  <colItems count="1">
    <i>
      <x v="92"/>
    </i>
  </colItems>
  <dataFields count="1">
    <dataField name="Average of IMDb Score (1-10)" fld="13" subtotal="average" baseField="3" baseItem="3" numFmtId="167"/>
  </dataFields>
  <pivotTableStyleInfo name="PivotStyleLight16" showRowHeaders="1" showColHeaders="1" showRowStripes="0" showColStripes="0" showLastColumn="1"/>
  <filters count="1">
    <filter fld="20" type="sum" evalOrder="-1" id="9"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7C69D3E-3C57-48F8-9AFC-F9400751730D}"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location ref="A3:B7" firstHeaderRow="1" firstDataRow="1" firstDataCol="1"/>
  <pivotFields count="26">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h="1"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pivotField showAll="0" defaultSubtotal="0"/>
    <pivotField axis="axisRow"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x="95"/>
        <item h="1" x="96"/>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0"/>
    <field x="3"/>
  </rowFields>
  <rowItems count="4">
    <i>
      <x v="94"/>
    </i>
    <i r="1">
      <x/>
    </i>
    <i>
      <x v="95"/>
    </i>
    <i r="1">
      <x/>
    </i>
  </rowItems>
  <colItems count="1">
    <i/>
  </colItems>
  <dataFields count="1">
    <dataField name="Sum of Gross Revenue" fld="16" showDataAs="percentDiff" baseField="20"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5D0880F-31F4-4428-9FC3-69798A23CB4F}"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C13" firstHeaderRow="0" firstDataRow="1" firstDataCol="1"/>
  <pivotFields count="26">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0"/>
  </rowFields>
  <rowItems count="10">
    <i>
      <x v="2021"/>
    </i>
    <i>
      <x v="2620"/>
    </i>
    <i>
      <x v="2711"/>
    </i>
    <i>
      <x v="2743"/>
    </i>
    <i>
      <x v="3309"/>
    </i>
    <i>
      <x v="888"/>
    </i>
    <i>
      <x v="2867"/>
    </i>
    <i>
      <x v="2570"/>
    </i>
    <i>
      <x v="1181"/>
    </i>
    <i>
      <x v="200"/>
    </i>
  </rowItems>
  <colFields count="1">
    <field x="-2"/>
  </colFields>
  <colItems count="2">
    <i>
      <x/>
    </i>
    <i i="1">
      <x v="1"/>
    </i>
  </colItems>
  <dataFields count="2">
    <dataField name="Sum of Profit " fld="24" baseField="0" baseItem="0"/>
    <dataField name="Sum of Profit Margin" fld="25" baseField="0" baseItem="0"/>
  </dataFields>
  <formats count="2">
    <format dxfId="42">
      <pivotArea collapsedLevelsAreSubtotals="1" fieldPosition="0">
        <references count="1">
          <reference field="0" count="1">
            <x v="2021"/>
          </reference>
        </references>
      </pivotArea>
    </format>
    <format dxfId="43">
      <pivotArea dataOnly="0" labelOnly="1" fieldPosition="0">
        <references count="1">
          <reference field="0" count="1">
            <x v="2021"/>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CEF612F-6382-42C5-B5CF-F581FF6E46FB}"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C20" firstHeaderRow="0" firstDataRow="1" firstDataCol="1"/>
  <pivotFields count="26">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items count="3258">
        <item x="52"/>
        <item x="415"/>
        <item x="3169"/>
        <item x="0"/>
        <item x="335"/>
        <item x="2863"/>
        <item x="669"/>
        <item x="1773"/>
        <item x="2251"/>
        <item x="440"/>
        <item x="9"/>
        <item x="1331"/>
        <item x="3251"/>
        <item x="237"/>
        <item x="820"/>
        <item x="395"/>
        <item x="1261"/>
        <item x="480"/>
        <item x="1239"/>
        <item x="1245"/>
        <item x="643"/>
        <item x="1362"/>
        <item x="2817"/>
        <item x="893"/>
        <item x="1726"/>
        <item x="2327"/>
        <item x="2993"/>
        <item x="2496"/>
        <item x="2456"/>
        <item x="2207"/>
        <item x="1594"/>
        <item x="1287"/>
        <item x="1524"/>
        <item x="2236"/>
        <item x="2156"/>
        <item x="2339"/>
        <item x="695"/>
        <item x="2473"/>
        <item x="3246"/>
        <item x="1545"/>
        <item x="2967"/>
        <item x="1949"/>
        <item x="2054"/>
        <item x="2213"/>
        <item x="2942"/>
        <item x="2368"/>
        <item x="1943"/>
        <item x="286"/>
        <item x="645"/>
        <item x="625"/>
        <item x="1221"/>
        <item x="320"/>
        <item x="2"/>
        <item x="698"/>
        <item x="2376"/>
        <item x="1779"/>
        <item x="1969"/>
        <item x="117"/>
        <item x="1006"/>
        <item x="1440"/>
        <item x="2247"/>
        <item x="2009"/>
        <item x="1306"/>
        <item x="2110"/>
        <item x="2188"/>
        <item x="2608"/>
        <item x="955"/>
        <item x="2778"/>
        <item x="357"/>
        <item x="1913"/>
        <item x="2423"/>
        <item x="714"/>
        <item x="1165"/>
        <item x="2283"/>
        <item x="1370"/>
        <item x="1437"/>
        <item x="985"/>
        <item x="558"/>
        <item x="744"/>
        <item x="965"/>
        <item x="172"/>
        <item x="307"/>
        <item x="127"/>
        <item x="771"/>
        <item x="1626"/>
        <item x="2375"/>
        <item x="855"/>
        <item x="2903"/>
        <item x="1493"/>
        <item x="1"/>
        <item x="17"/>
        <item x="1666"/>
        <item x="910"/>
        <item x="2494"/>
        <item x="2044"/>
        <item x="393"/>
        <item x="2879"/>
        <item x="2723"/>
        <item x="2334"/>
        <item x="2926"/>
        <item x="770"/>
        <item x="2357"/>
        <item x="1992"/>
        <item x="6"/>
        <item x="2065"/>
        <item x="2168"/>
        <item x="1291"/>
        <item x="2813"/>
        <item x="1359"/>
        <item x="1321"/>
        <item x="1298"/>
        <item x="1547"/>
        <item x="671"/>
        <item x="1644"/>
        <item x="2669"/>
        <item x="3208"/>
        <item x="1133"/>
        <item x="2047"/>
        <item x="1242"/>
        <item x="3234"/>
        <item x="1874"/>
        <item x="2193"/>
        <item x="14"/>
        <item x="1263"/>
        <item x="3087"/>
        <item x="1490"/>
        <item x="798"/>
        <item x="2453"/>
        <item x="1972"/>
        <item x="2961"/>
        <item x="202"/>
        <item x="1285"/>
        <item x="1655"/>
        <item x="3244"/>
        <item x="1387"/>
        <item x="2036"/>
        <item x="1416"/>
        <item x="1008"/>
        <item x="983"/>
        <item x="3046"/>
        <item x="2919"/>
        <item x="2122"/>
        <item x="2120"/>
        <item x="841"/>
        <item x="3032"/>
        <item x="20"/>
        <item x="2537"/>
        <item x="5"/>
        <item x="1105"/>
        <item x="1548"/>
        <item x="1288"/>
        <item x="1689"/>
        <item x="2364"/>
        <item x="1669"/>
        <item x="3028"/>
        <item x="806"/>
        <item x="1948"/>
        <item x="338"/>
        <item x="400"/>
        <item x="2672"/>
        <item x="1374"/>
        <item x="523"/>
        <item x="2708"/>
        <item x="2203"/>
        <item x="1923"/>
        <item x="942"/>
        <item x="1583"/>
        <item x="513"/>
        <item x="2099"/>
        <item x="1574"/>
        <item x="2565"/>
        <item x="1244"/>
        <item x="405"/>
        <item x="2884"/>
        <item x="696"/>
        <item x="3181"/>
        <item x="500"/>
        <item x="235"/>
        <item x="1137"/>
        <item x="3005"/>
        <item x="2331"/>
        <item x="157"/>
        <item x="106"/>
        <item x="2395"/>
        <item x="712"/>
        <item x="1863"/>
        <item x="2796"/>
        <item x="291"/>
        <item x="2028"/>
        <item x="2527"/>
        <item x="1220"/>
        <item x="1539"/>
        <item x="371"/>
        <item x="1451"/>
        <item x="2215"/>
        <item x="2152"/>
        <item x="1907"/>
        <item x="1891"/>
        <item x="75"/>
        <item x="2920"/>
        <item x="365"/>
        <item x="3148"/>
        <item x="22"/>
        <item x="1717"/>
        <item x="2165"/>
        <item x="377"/>
        <item x="1649"/>
        <item x="2108"/>
        <item x="1483"/>
        <item x="1335"/>
        <item x="347"/>
        <item x="3161"/>
        <item x="2637"/>
        <item x="861"/>
        <item x="2307"/>
        <item x="2294"/>
        <item x="944"/>
        <item x="1103"/>
        <item x="2799"/>
        <item x="112"/>
        <item x="337"/>
        <item x="261"/>
        <item x="1534"/>
        <item x="2230"/>
        <item x="1067"/>
        <item x="1815"/>
        <item x="181"/>
        <item x="995"/>
        <item x="3193"/>
        <item x="564"/>
        <item x="1788"/>
        <item x="2560"/>
        <item x="1763"/>
        <item x="791"/>
        <item x="3072"/>
        <item x="2338"/>
        <item x="1019"/>
        <item x="733"/>
        <item x="197"/>
        <item x="2498"/>
        <item x="1968"/>
        <item x="2370"/>
        <item x="547"/>
        <item x="2113"/>
        <item x="2768"/>
        <item x="524"/>
        <item x="2722"/>
        <item x="2685"/>
        <item x="2078"/>
        <item x="1388"/>
        <item x="1235"/>
        <item x="2076"/>
        <item x="738"/>
        <item x="72"/>
        <item x="946"/>
        <item x="215"/>
        <item x="2941"/>
        <item x="1910"/>
        <item x="1731"/>
        <item x="1895"/>
        <item x="128"/>
        <item x="2938"/>
        <item x="2949"/>
        <item x="2704"/>
        <item x="2757"/>
        <item x="329"/>
        <item x="1241"/>
        <item x="2421"/>
        <item x="1713"/>
        <item x="110"/>
        <item x="196"/>
        <item x="182"/>
        <item x="2845"/>
        <item x="666"/>
        <item x="242"/>
        <item x="2250"/>
        <item x="42"/>
        <item x="1614"/>
        <item x="2865"/>
        <item x="15"/>
        <item x="2082"/>
        <item x="2369"/>
        <item x="1701"/>
        <item x="659"/>
        <item x="1318"/>
        <item x="54"/>
        <item x="139"/>
        <item x="1662"/>
        <item x="2594"/>
        <item x="461"/>
        <item x="1982"/>
        <item x="1017"/>
        <item x="1591"/>
        <item x="3112"/>
        <item x="1605"/>
        <item x="49"/>
        <item x="1928"/>
        <item x="722"/>
        <item x="47"/>
        <item x="136"/>
        <item x="1270"/>
        <item x="2114"/>
        <item x="2681"/>
        <item x="2831"/>
        <item x="847"/>
        <item x="195"/>
        <item x="1136"/>
        <item x="1319"/>
        <item x="886"/>
        <item x="2271"/>
        <item x="2268"/>
        <item x="809"/>
        <item x="186"/>
        <item x="908"/>
        <item x="4"/>
        <item x="16"/>
        <item x="35"/>
        <item x="258"/>
        <item x="1741"/>
        <item x="1603"/>
        <item x="2736"/>
        <item x="2201"/>
        <item x="979"/>
        <item x="1595"/>
        <item x="1893"/>
        <item x="1521"/>
        <item x="2563"/>
        <item x="1049"/>
        <item x="1122"/>
        <item x="1833"/>
        <item x="1818"/>
        <item x="2267"/>
        <item x="208"/>
        <item x="322"/>
        <item x="1549"/>
        <item x="593"/>
        <item x="2551"/>
        <item x="185"/>
        <item x="2150"/>
        <item x="205"/>
        <item x="2142"/>
        <item x="488"/>
        <item x="684"/>
        <item x="1797"/>
        <item x="1970"/>
        <item x="1704"/>
        <item x="148"/>
        <item x="1925"/>
        <item x="1259"/>
        <item x="2182"/>
        <item x="1495"/>
        <item x="119"/>
        <item x="3175"/>
        <item x="2397"/>
        <item x="51"/>
        <item x="219"/>
        <item x="1070"/>
        <item x="2306"/>
        <item x="743"/>
        <item x="1857"/>
        <item x="3204"/>
        <item x="2161"/>
        <item x="1276"/>
        <item x="1269"/>
        <item x="2162"/>
        <item x="1651"/>
        <item x="1615"/>
        <item x="1115"/>
        <item x="2023"/>
        <item x="988"/>
        <item x="1565"/>
        <item x="2773"/>
        <item x="689"/>
        <item x="1311"/>
        <item x="1460"/>
        <item x="767"/>
        <item x="2329"/>
        <item x="1688"/>
        <item x="1183"/>
        <item x="2211"/>
        <item x="3"/>
        <item x="2570"/>
        <item x="2285"/>
        <item x="538"/>
        <item x="1341"/>
        <item x="756"/>
        <item x="89"/>
        <item x="3249"/>
        <item x="1056"/>
        <item x="2915"/>
        <item x="1851"/>
        <item x="741"/>
        <item x="3118"/>
        <item x="2332"/>
        <item x="905"/>
        <item x="3105"/>
        <item x="1514"/>
        <item x="21"/>
        <item x="2584"/>
        <item x="201"/>
        <item x="2022"/>
        <item x="2158"/>
        <item x="280"/>
        <item x="2896"/>
        <item x="417"/>
        <item x="13"/>
        <item x="1772"/>
        <item x="1562"/>
        <item x="1859"/>
        <item x="2506"/>
        <item x="412"/>
        <item x="884"/>
        <item x="2876"/>
        <item x="1430"/>
        <item x="26"/>
        <item x="1912"/>
        <item x="1971"/>
        <item x="1347"/>
        <item x="418"/>
        <item x="61"/>
        <item x="428"/>
        <item x="65"/>
        <item x="1738"/>
        <item x="91"/>
        <item x="2206"/>
        <item x="3103"/>
        <item x="2381"/>
        <item x="1602"/>
        <item x="50"/>
        <item x="1150"/>
        <item x="375"/>
        <item x="2775"/>
        <item x="1634"/>
        <item x="2840"/>
        <item x="2559"/>
        <item x="1994"/>
        <item x="992"/>
        <item x="2130"/>
        <item x="505"/>
        <item x="1563"/>
        <item x="246"/>
        <item x="386"/>
        <item x="1936"/>
        <item x="793"/>
        <item x="1076"/>
        <item x="1838"/>
        <item x="936"/>
        <item x="1198"/>
        <item x="424"/>
        <item x="177"/>
        <item x="184"/>
        <item x="2449"/>
        <item x="34"/>
        <item x="1313"/>
        <item x="240"/>
        <item x="854"/>
        <item x="1476"/>
        <item x="1201"/>
        <item x="1474"/>
        <item x="10"/>
        <item x="2933"/>
        <item x="2021"/>
        <item x="477"/>
        <item x="1035"/>
        <item x="819"/>
        <item x="32"/>
        <item x="363"/>
        <item x="1253"/>
        <item x="1516"/>
        <item x="1870"/>
        <item x="835"/>
        <item x="1322"/>
        <item x="591"/>
        <item x="1807"/>
        <item x="380"/>
        <item x="497"/>
        <item x="1327"/>
        <item x="1749"/>
        <item x="230"/>
        <item x="2064"/>
        <item x="2013"/>
        <item x="1025"/>
        <item x="1639"/>
        <item x="2149"/>
        <item x="2673"/>
        <item x="1424"/>
        <item x="2212"/>
        <item x="410"/>
        <item x="716"/>
        <item x="2400"/>
        <item x="2957"/>
        <item x="114"/>
        <item x="107"/>
        <item x="1234"/>
        <item x="1734"/>
        <item x="1576"/>
        <item x="221"/>
        <item x="2534"/>
        <item x="865"/>
        <item x="389"/>
        <item x="1043"/>
        <item x="846"/>
        <item x="3106"/>
        <item x="255"/>
        <item x="3037"/>
        <item x="709"/>
        <item x="323"/>
        <item x="1985"/>
        <item x="576"/>
        <item x="1496"/>
        <item x="1141"/>
        <item x="883"/>
        <item x="2640"/>
        <item x="1236"/>
        <item x="272"/>
        <item x="1572"/>
        <item x="1613"/>
        <item x="1157"/>
        <item x="1835"/>
        <item x="1975"/>
        <item x="1003"/>
        <item x="78"/>
        <item x="270"/>
        <item x="213"/>
        <item x="1207"/>
        <item x="150"/>
        <item x="952"/>
        <item x="2754"/>
        <item x="1505"/>
        <item x="273"/>
        <item x="2410"/>
        <item x="1690"/>
        <item x="2091"/>
        <item x="211"/>
        <item x="1805"/>
        <item x="199"/>
        <item x="769"/>
        <item x="2922"/>
        <item x="129"/>
        <item x="726"/>
        <item x="627"/>
        <item x="3083"/>
        <item x="1450"/>
        <item x="2873"/>
        <item x="1004"/>
        <item x="1839"/>
        <item x="1400"/>
        <item x="1748"/>
        <item x="2441"/>
        <item x="227"/>
        <item x="2664"/>
        <item x="360"/>
        <item x="251"/>
        <item x="111"/>
        <item x="703"/>
        <item x="1767"/>
        <item x="984"/>
        <item x="853"/>
        <item x="788"/>
        <item x="3048"/>
        <item x="1980"/>
        <item x="2822"/>
        <item x="2710"/>
        <item x="1111"/>
        <item x="25"/>
        <item x="2431"/>
        <item x="1299"/>
        <item x="897"/>
        <item x="216"/>
        <item x="472"/>
        <item x="292"/>
        <item x="312"/>
        <item x="1378"/>
        <item x="1489"/>
        <item x="362"/>
        <item x="2039"/>
        <item x="1623"/>
        <item x="817"/>
        <item x="2612"/>
        <item x="2590"/>
        <item x="28"/>
        <item x="85"/>
        <item x="1325"/>
        <item x="1506"/>
        <item x="94"/>
        <item x="2396"/>
        <item x="704"/>
        <item x="1759"/>
        <item x="168"/>
        <item x="637"/>
        <item x="1419"/>
        <item x="3129"/>
        <item x="3109"/>
        <item x="1924"/>
        <item x="39"/>
        <item x="2575"/>
        <item x="2444"/>
        <item x="539"/>
        <item x="1085"/>
        <item x="1055"/>
        <item x="1963"/>
        <item x="2438"/>
        <item x="83"/>
        <item x="920"/>
        <item x="285"/>
        <item x="2923"/>
        <item x="173"/>
        <item x="614"/>
        <item x="2266"/>
        <item x="2321"/>
        <item x="351"/>
        <item x="2358"/>
        <item x="48"/>
        <item x="2425"/>
        <item x="1296"/>
        <item x="2781"/>
        <item x="2202"/>
        <item x="1423"/>
        <item x="912"/>
        <item x="3252"/>
        <item x="1837"/>
        <item x="2549"/>
        <item x="652"/>
        <item x="2355"/>
        <item x="1044"/>
        <item x="1355"/>
        <item x="2517"/>
        <item x="1768"/>
        <item x="391"/>
        <item x="207"/>
        <item x="74"/>
        <item x="450"/>
        <item x="43"/>
        <item x="2343"/>
        <item x="2909"/>
        <item x="2281"/>
        <item x="234"/>
        <item x="1742"/>
        <item x="685"/>
        <item x="1903"/>
        <item x="557"/>
        <item x="1842"/>
        <item x="879"/>
        <item x="1727"/>
        <item x="402"/>
        <item x="1869"/>
        <item x="53"/>
        <item x="2135"/>
        <item x="583"/>
        <item x="707"/>
        <item x="212"/>
        <item x="2133"/>
        <item x="1312"/>
        <item x="3015"/>
        <item x="570"/>
        <item x="105"/>
        <item x="224"/>
        <item x="1629"/>
        <item x="766"/>
        <item x="189"/>
        <item x="169"/>
        <item x="1138"/>
        <item x="1491"/>
        <item x="2090"/>
        <item x="1850"/>
        <item x="1398"/>
        <item x="562"/>
        <item x="1680"/>
        <item x="795"/>
        <item x="655"/>
        <item x="45"/>
        <item x="491"/>
        <item x="228"/>
        <item x="2785"/>
        <item x="1039"/>
        <item x="517"/>
        <item x="1691"/>
        <item x="713"/>
        <item x="484"/>
        <item x="526"/>
        <item x="1761"/>
        <item x="1692"/>
        <item x="1134"/>
        <item x="2792"/>
        <item x="687"/>
        <item x="2486"/>
        <item x="2305"/>
        <item x="651"/>
        <item x="260"/>
        <item x="265"/>
        <item x="2310"/>
        <item x="609"/>
        <item x="2123"/>
        <item x="133"/>
        <item x="876"/>
        <item x="121"/>
        <item x="781"/>
        <item x="2951"/>
        <item x="46"/>
        <item x="1360"/>
        <item x="445"/>
        <item x="1468"/>
        <item x="1573"/>
        <item x="1031"/>
        <item x="1315"/>
        <item x="3135"/>
        <item x="495"/>
        <item x="2542"/>
        <item x="1624"/>
        <item x="991"/>
        <item x="1736"/>
        <item x="747"/>
        <item x="2073"/>
        <item x="1016"/>
        <item x="24"/>
        <item x="1820"/>
        <item x="753"/>
        <item x="422"/>
        <item x="2803"/>
        <item x="604"/>
        <item x="2602"/>
        <item x="1502"/>
        <item x="937"/>
        <item x="796"/>
        <item x="1002"/>
        <item x="3215"/>
        <item x="1231"/>
        <item x="1108"/>
        <item x="1774"/>
        <item x="2348"/>
        <item x="2411"/>
        <item x="257"/>
        <item x="1372"/>
        <item x="1875"/>
        <item x="2545"/>
        <item x="3025"/>
        <item x="1660"/>
        <item x="1303"/>
        <item x="187"/>
        <item x="1175"/>
        <item x="245"/>
        <item x="1365"/>
        <item x="446"/>
        <item x="7"/>
        <item x="57"/>
        <item x="1326"/>
        <item x="641"/>
        <item x="1798"/>
        <item x="1500"/>
        <item x="100"/>
        <item x="23"/>
        <item x="2633"/>
        <item x="2166"/>
        <item x="1739"/>
        <item x="220"/>
        <item x="140"/>
        <item x="1898"/>
        <item x="1706"/>
        <item x="839"/>
        <item x="1877"/>
        <item x="1414"/>
        <item x="1441"/>
        <item x="18"/>
        <item x="3065"/>
        <item x="2445"/>
        <item x="1993"/>
        <item x="38"/>
        <item x="345"/>
        <item x="823"/>
        <item x="12"/>
        <item x="662"/>
        <item x="2991"/>
        <item x="2488"/>
        <item x="2849"/>
        <item x="2959"/>
        <item x="2443"/>
        <item x="2170"/>
        <item x="238"/>
        <item x="146"/>
        <item x="2604"/>
        <item x="1647"/>
        <item x="156"/>
        <item x="1096"/>
        <item x="830"/>
        <item x="36"/>
        <item x="306"/>
        <item x="1622"/>
        <item x="3031"/>
        <item x="481"/>
        <item x="2578"/>
        <item x="2844"/>
        <item x="2172"/>
        <item x="1192"/>
        <item x="870"/>
        <item x="2997"/>
        <item x="970"/>
        <item x="933"/>
        <item x="289"/>
        <item x="725"/>
        <item x="1041"/>
        <item x="318"/>
        <item x="166"/>
        <item x="1411"/>
        <item x="2088"/>
        <item x="470"/>
        <item x="2642"/>
        <item x="1881"/>
        <item x="2417"/>
        <item x="919"/>
        <item x="1760"/>
        <item x="875"/>
        <item x="2255"/>
        <item x="123"/>
        <item x="693"/>
        <item x="2597"/>
        <item x="694"/>
        <item x="2589"/>
        <item x="11"/>
        <item x="1086"/>
        <item x="2837"/>
        <item x="665"/>
        <item x="33"/>
        <item x="2742"/>
        <item x="67"/>
        <item x="3090"/>
        <item x="1671"/>
        <item x="158"/>
        <item x="381"/>
        <item x="1897"/>
        <item x="697"/>
        <item x="3155"/>
        <item x="3073"/>
        <item x="2916"/>
        <item x="786"/>
        <item x="675"/>
        <item x="2966"/>
        <item x="2157"/>
        <item x="115"/>
        <item x="3007"/>
        <item x="463"/>
        <item x="894"/>
        <item x="297"/>
        <item x="1846"/>
        <item x="431"/>
        <item x="387"/>
        <item x="1332"/>
        <item x="1403"/>
        <item x="1716"/>
        <item x="1816"/>
        <item x="109"/>
        <item x="1836"/>
        <item x="1252"/>
        <item x="2820"/>
        <item x="2093"/>
        <item x="366"/>
        <item x="998"/>
        <item x="41"/>
        <item x="390"/>
        <item x="3180"/>
        <item x="2356"/>
        <item x="1953"/>
        <item x="2577"/>
        <item x="374"/>
        <item x="408"/>
        <item x="259"/>
        <item x="68"/>
        <item x="2155"/>
        <item x="2454"/>
        <item x="1492"/>
        <item x="1180"/>
        <item x="1609"/>
        <item x="44"/>
        <item x="1681"/>
        <item x="915"/>
        <item x="2257"/>
        <item x="2852"/>
        <item x="69"/>
        <item x="1782"/>
        <item x="1787"/>
        <item x="190"/>
        <item x="2482"/>
        <item x="1918"/>
        <item x="1570"/>
        <item x="1074"/>
        <item x="889"/>
        <item x="1232"/>
        <item x="1305"/>
        <item x="474"/>
        <item x="1858"/>
        <item x="76"/>
        <item x="399"/>
        <item x="1479"/>
        <item x="2635"/>
        <item x="1094"/>
        <item x="1990"/>
        <item x="2439"/>
        <item x="507"/>
        <item x="545"/>
        <item x="3228"/>
        <item x="1062"/>
        <item x="1230"/>
        <item x="2854"/>
        <item x="565"/>
        <item x="1073"/>
        <item x="2301"/>
        <item x="1554"/>
        <item x="1193"/>
        <item x="1754"/>
        <item x="2579"/>
        <item x="1723"/>
        <item x="2497"/>
        <item x="681"/>
        <item x="2269"/>
        <item x="2422"/>
        <item x="108"/>
        <item x="3013"/>
        <item x="469"/>
        <item x="3085"/>
        <item x="1057"/>
        <item x="1775"/>
        <item x="739"/>
        <item x="1038"/>
        <item x="1597"/>
        <item x="1841"/>
        <item x="2653"/>
        <item x="2526"/>
        <item x="2032"/>
        <item x="2102"/>
        <item x="1090"/>
        <item x="535"/>
        <item x="203"/>
        <item x="686"/>
        <item x="667"/>
        <item x="702"/>
        <item x="1678"/>
        <item x="143"/>
        <item x="134"/>
        <item x="2171"/>
        <item x="1617"/>
        <item x="1996"/>
        <item x="2606"/>
        <item x="536"/>
        <item x="2316"/>
        <item x="218"/>
        <item x="1029"/>
        <item x="2543"/>
        <item x="731"/>
        <item x="764"/>
        <item x="287"/>
        <item x="2464"/>
        <item x="275"/>
        <item x="232"/>
        <item x="2978"/>
        <item x="2883"/>
        <item x="1580"/>
        <item x="1806"/>
        <item x="2229"/>
        <item x="137"/>
        <item x="60"/>
        <item x="963"/>
        <item x="1333"/>
        <item x="928"/>
        <item x="3104"/>
        <item x="737"/>
        <item x="295"/>
        <item x="624"/>
        <item x="1283"/>
        <item x="305"/>
        <item x="334"/>
        <item x="392"/>
        <item x="373"/>
        <item x="1237"/>
        <item x="1399"/>
        <item x="2129"/>
        <item x="98"/>
        <item x="1929"/>
        <item x="1471"/>
        <item x="2536"/>
        <item x="3191"/>
        <item x="958"/>
        <item x="1109"/>
        <item x="2724"/>
        <item x="1294"/>
        <item x="1208"/>
        <item x="95"/>
        <item x="1499"/>
        <item x="1224"/>
        <item x="1339"/>
        <item x="154"/>
        <item x="2992"/>
        <item x="229"/>
        <item x="2038"/>
        <item x="2232"/>
        <item x="683"/>
        <item x="2802"/>
        <item x="426"/>
        <item x="602"/>
        <item x="59"/>
        <item x="1515"/>
        <item x="2779"/>
        <item x="1082"/>
        <item x="892"/>
        <item x="1357"/>
        <item x="2470"/>
        <item x="153"/>
        <item x="279"/>
        <item x="572"/>
        <item x="2892"/>
        <item x="1371"/>
        <item x="2111"/>
        <item x="384"/>
        <item x="975"/>
        <item x="1095"/>
        <item x="3217"/>
        <item x="339"/>
        <item x="1469"/>
        <item x="2599"/>
        <item x="8"/>
        <item x="1389"/>
        <item x="1884"/>
        <item x="1047"/>
        <item x="3060"/>
        <item x="871"/>
        <item x="736"/>
        <item x="327"/>
        <item x="86"/>
        <item x="656"/>
        <item x="2275"/>
        <item x="1812"/>
        <item x="680"/>
        <item x="1758"/>
        <item x="2562"/>
        <item x="31"/>
        <item x="803"/>
        <item x="923"/>
        <item x="1145"/>
        <item x="247"/>
        <item x="372"/>
        <item x="1323"/>
        <item x="1161"/>
        <item x="2675"/>
        <item x="2151"/>
        <item x="1383"/>
        <item x="2480"/>
        <item x="1503"/>
        <item x="103"/>
        <item x="1677"/>
        <item x="1452"/>
        <item x="1197"/>
        <item x="315"/>
        <item x="2412"/>
        <item x="2937"/>
        <item x="1447"/>
        <item x="1409"/>
        <item x="2467"/>
        <item x="1902"/>
        <item x="178"/>
        <item x="2763"/>
        <item x="1216"/>
        <item x="2648"/>
        <item x="872"/>
        <item x="677"/>
        <item x="2025"/>
        <item x="1694"/>
        <item x="460"/>
        <item x="2070"/>
        <item x="2554"/>
        <item x="1552"/>
        <item x="3216"/>
        <item x="458"/>
        <item x="2487"/>
        <item x="2483"/>
        <item x="1446"/>
        <item x="483"/>
        <item x="2379"/>
        <item x="844"/>
        <item x="1147"/>
        <item x="294"/>
        <item x="2697"/>
        <item x="597"/>
        <item x="3116"/>
        <item x="634"/>
        <item x="2377"/>
        <item x="1445"/>
        <item x="909"/>
        <item x="1187"/>
        <item x="2790"/>
        <item x="1866"/>
        <item x="3022"/>
        <item x="521"/>
        <item x="1977"/>
        <item x="2945"/>
        <item x="1114"/>
        <item x="1098"/>
        <item x="1123"/>
        <item x="1170"/>
        <item x="3117"/>
        <item x="799"/>
        <item x="1997"/>
        <item x="837"/>
        <item x="1457"/>
        <item x="639"/>
        <item x="2069"/>
        <item x="3225"/>
        <item x="66"/>
        <item x="918"/>
        <item x="2641"/>
        <item x="554"/>
        <item x="466"/>
        <item x="1480"/>
        <item x="2848"/>
        <item x="1958"/>
        <item x="2485"/>
        <item x="1735"/>
        <item x="1762"/>
        <item x="966"/>
        <item x="263"/>
        <item x="92"/>
        <item x="2610"/>
        <item x="1279"/>
        <item x="120"/>
        <item x="1089"/>
        <item x="1966"/>
        <item x="3168"/>
        <item x="1776"/>
        <item x="758"/>
        <item x="2314"/>
        <item x="2468"/>
        <item x="1899"/>
        <item x="1304"/>
        <item x="1422"/>
        <item x="1550"/>
        <item x="1395"/>
        <item x="1028"/>
        <item x="1194"/>
        <item x="3097"/>
        <item x="1229"/>
        <item x="618"/>
        <item x="2141"/>
        <item x="2541"/>
        <item x="2969"/>
        <item x="465"/>
        <item x="313"/>
        <item x="2340"/>
        <item x="3043"/>
        <item x="3111"/>
        <item x="941"/>
        <item x="2245"/>
        <item x="125"/>
        <item x="2998"/>
        <item x="1282"/>
        <item x="1051"/>
        <item x="715"/>
        <item x="2087"/>
        <item x="1129"/>
        <item x="340"/>
        <item x="3044"/>
        <item x="1240"/>
        <item x="2052"/>
        <item x="2958"/>
        <item x="3203"/>
        <item x="1823"/>
        <item x="1919"/>
        <item x="2200"/>
        <item x="1777"/>
        <item x="765"/>
        <item x="2999"/>
        <item x="719"/>
        <item x="818"/>
        <item x="896"/>
        <item x="1791"/>
        <item x="479"/>
        <item x="37"/>
        <item x="268"/>
        <item x="1249"/>
        <item x="1007"/>
        <item x="2605"/>
        <item x="3128"/>
        <item x="2627"/>
        <item x="353"/>
        <item x="2181"/>
        <item x="102"/>
        <item x="1162"/>
        <item x="1181"/>
        <item x="549"/>
        <item x="1668"/>
        <item x="559"/>
        <item x="2691"/>
        <item x="2573"/>
        <item x="1032"/>
        <item x="1747"/>
        <item x="225"/>
        <item x="3147"/>
        <item x="317"/>
        <item x="124"/>
        <item x="1864"/>
        <item x="1009"/>
        <item x="427"/>
        <item x="70"/>
        <item x="2427"/>
        <item x="27"/>
        <item x="718"/>
        <item x="439"/>
        <item x="2529"/>
        <item x="3052"/>
        <item x="525"/>
        <item x="1825"/>
        <item x="1519"/>
        <item x="2326"/>
        <item x="2180"/>
        <item x="435"/>
        <item x="859"/>
        <item x="278"/>
        <item x="437"/>
        <item x="2035"/>
        <item x="188"/>
        <item x="1386"/>
        <item x="929"/>
        <item x="931"/>
        <item x="226"/>
        <item x="1529"/>
        <item x="1260"/>
        <item x="3255"/>
        <item x="2284"/>
        <item x="599"/>
        <item x="1532"/>
        <item x="2826"/>
        <item x="540"/>
        <item x="2539"/>
        <item x="3137"/>
        <item x="396"/>
        <item x="1459"/>
        <item x="342"/>
        <item x="1184"/>
        <item x="1190"/>
        <item x="1428"/>
        <item x="1000"/>
        <item x="1407"/>
        <item x="1052"/>
        <item x="241"/>
        <item x="2053"/>
        <item x="527"/>
        <item x="2662"/>
        <item x="151"/>
        <item x="1081"/>
        <item x="1551"/>
        <item x="3070"/>
        <item x="632"/>
        <item x="453"/>
        <item x="1482"/>
        <item x="650"/>
        <item x="301"/>
        <item x="2435"/>
        <item x="1363"/>
        <item x="1005"/>
        <item x="1143"/>
        <item x="3050"/>
        <item x="1368"/>
        <item x="161"/>
        <item x="1632"/>
        <item x="316"/>
        <item x="2452"/>
        <item x="690"/>
        <item x="451"/>
        <item x="2176"/>
        <item x="1384"/>
        <item x="1280"/>
        <item x="1861"/>
        <item x="1027"/>
        <item x="1026"/>
        <item x="607"/>
        <item x="1601"/>
        <item x="2415"/>
        <item x="403"/>
        <item x="2378"/>
        <item x="1465"/>
        <item x="1186"/>
        <item x="2797"/>
        <item x="616"/>
        <item x="1314"/>
        <item x="959"/>
        <item x="801"/>
        <item x="3080"/>
        <item x="971"/>
        <item x="1485"/>
        <item x="561"/>
        <item x="1590"/>
        <item x="2918"/>
        <item x="2242"/>
        <item x="1986"/>
        <item x="425"/>
        <item x="1871"/>
        <item x="3120"/>
        <item x="1316"/>
        <item x="2908"/>
        <item x="2553"/>
        <item x="752"/>
        <item x="1950"/>
        <item x="3235"/>
        <item x="2481"/>
        <item x="519"/>
        <item x="1592"/>
        <item x="2391"/>
        <item x="382"/>
        <item x="2647"/>
        <item x="170"/>
        <item x="2205"/>
        <item x="914"/>
        <item x="459"/>
        <item x="773"/>
        <item x="504"/>
        <item x="1176"/>
        <item x="2276"/>
        <item x="432"/>
        <item x="2074"/>
        <item x="2430"/>
        <item x="2360"/>
        <item x="367"/>
        <item x="2031"/>
        <item x="2112"/>
        <item x="2233"/>
        <item x="1568"/>
        <item x="1163"/>
        <item x="895"/>
        <item x="1292"/>
        <item x="1860"/>
        <item x="1222"/>
        <item x="2243"/>
        <item x="1607"/>
        <item x="2145"/>
        <item x="2072"/>
        <item x="501"/>
        <item x="906"/>
        <item x="2228"/>
        <item x="2976"/>
        <item x="2505"/>
        <item x="2116"/>
        <item x="608"/>
        <item x="1160"/>
        <item x="1248"/>
        <item x="1015"/>
        <item x="833"/>
        <item x="807"/>
        <item x="978"/>
        <item x="2591"/>
        <item x="1466"/>
        <item x="2935"/>
        <item x="376"/>
        <item x="1100"/>
        <item x="217"/>
        <item x="2311"/>
        <item x="932"/>
        <item x="3174"/>
        <item x="3241"/>
        <item x="2729"/>
        <item x="2447"/>
        <item x="2668"/>
        <item x="179"/>
        <item x="2262"/>
        <item x="1393"/>
        <item x="1577"/>
        <item x="2907"/>
        <item x="1560"/>
        <item x="1116"/>
        <item x="3033"/>
        <item x="1431"/>
        <item x="2651"/>
        <item x="276"/>
        <item x="2616"/>
        <item x="821"/>
        <item x="494"/>
        <item x="155"/>
        <item x="996"/>
        <item x="555"/>
        <item x="493"/>
        <item x="917"/>
        <item x="152"/>
        <item x="79"/>
        <item x="1945"/>
        <item x="939"/>
        <item x="2875"/>
        <item x="2315"/>
        <item x="2132"/>
        <item x="2118"/>
        <item x="827"/>
        <item x="2222"/>
        <item x="881"/>
        <item x="1935"/>
        <item x="1293"/>
        <item x="1840"/>
        <item x="2767"/>
        <item x="3211"/>
        <item x="1744"/>
        <item x="620"/>
        <item x="2330"/>
        <item x="2655"/>
        <item x="2747"/>
        <item x="1947"/>
        <item x="1152"/>
        <item x="1037"/>
        <item x="167"/>
        <item x="1998"/>
        <item x="1645"/>
        <item x="533"/>
        <item x="2195"/>
        <item x="487"/>
        <item x="2322"/>
        <item x="138"/>
        <item x="3089"/>
        <item x="1535"/>
        <item x="2221"/>
        <item x="1944"/>
        <item x="1528"/>
        <item x="1587"/>
        <item x="619"/>
        <item x="2248"/>
        <item x="623"/>
        <item x="898"/>
        <item x="262"/>
        <item x="592"/>
        <item x="1286"/>
        <item x="589"/>
        <item x="548"/>
        <item x="325"/>
        <item x="640"/>
        <item x="1367"/>
        <item x="2174"/>
        <item x="132"/>
        <item x="1873"/>
        <item x="341"/>
        <item x="869"/>
        <item x="824"/>
        <item x="1307"/>
        <item x="3018"/>
        <item x="1343"/>
        <item x="2805"/>
        <item x="635"/>
        <item x="603"/>
        <item x="1226"/>
        <item x="1585"/>
        <item x="967"/>
        <item x="2515"/>
        <item x="3054"/>
        <item x="1352"/>
        <item x="1079"/>
        <item x="1954"/>
        <item x="2218"/>
        <item x="784"/>
        <item x="1195"/>
        <item x="1336"/>
        <item x="3125"/>
        <item x="2617"/>
        <item x="2002"/>
        <item x="2963"/>
        <item x="506"/>
        <item x="2871"/>
        <item x="1412"/>
        <item x="851"/>
        <item x="2367"/>
        <item x="252"/>
        <item x="2457"/>
        <item x="354"/>
        <item x="657"/>
        <item x="1330"/>
        <item x="344"/>
        <item x="1068"/>
        <item x="1155"/>
        <item x="2239"/>
        <item x="610"/>
        <item x="732"/>
        <item x="2463"/>
        <item x="546"/>
        <item x="3107"/>
        <item x="676"/>
        <item x="130"/>
        <item x="433"/>
        <item x="1064"/>
        <item x="2717"/>
        <item x="1408"/>
        <item x="882"/>
        <item x="1102"/>
        <item x="352"/>
        <item x="1324"/>
        <item x="1766"/>
        <item x="1824"/>
        <item x="518"/>
        <item x="1684"/>
        <item x="1048"/>
        <item x="288"/>
        <item x="1687"/>
        <item x="3209"/>
        <item x="1063"/>
        <item x="1663"/>
        <item x="720"/>
        <item x="1118"/>
        <item x="1593"/>
        <item x="2197"/>
        <item x="3214"/>
        <item x="1894"/>
        <item x="595"/>
        <item x="568"/>
        <item x="1504"/>
        <item x="1188"/>
        <item x="1665"/>
        <item x="3040"/>
        <item x="1507"/>
        <item x="1487"/>
        <item x="293"/>
        <item x="3145"/>
        <item x="2083"/>
        <item x="2644"/>
        <item x="972"/>
        <item x="2085"/>
        <item x="457"/>
        <item x="1018"/>
        <item x="1472"/>
        <item x="1478"/>
        <item x="1852"/>
        <item x="2585"/>
        <item x="1443"/>
        <item x="2220"/>
        <item x="2398"/>
        <item x="2639"/>
        <item x="284"/>
        <item x="2948"/>
        <item x="2244"/>
        <item x="2335"/>
        <item x="1434"/>
        <item x="29"/>
        <item x="209"/>
        <item x="1338"/>
        <item x="1822"/>
        <item x="1637"/>
        <item x="1030"/>
        <item x="755"/>
        <item x="2258"/>
        <item x="1397"/>
        <item x="1154"/>
        <item x="976"/>
        <item x="2868"/>
        <item x="1659"/>
        <item x="1238"/>
        <item x="2350"/>
        <item x="2509"/>
        <item x="2019"/>
        <item x="1802"/>
        <item x="2273"/>
        <item x="1212"/>
        <item x="222"/>
        <item x="183"/>
        <item x="600"/>
        <item x="1531"/>
        <item x="760"/>
        <item x="1258"/>
        <item x="2568"/>
        <item x="3165"/>
        <item x="1410"/>
        <item x="2928"/>
        <item x="2701"/>
        <item x="742"/>
        <item x="1340"/>
        <item x="379"/>
        <item x="2325"/>
        <item x="987"/>
        <item x="1146"/>
        <item x="630"/>
        <item x="2547"/>
        <item x="1126"/>
        <item x="864"/>
        <item x="1227"/>
        <item x="2079"/>
        <item x="787"/>
        <item x="2234"/>
        <item x="429"/>
        <item x="1808"/>
        <item x="1264"/>
        <item x="2726"/>
        <item x="2502"/>
        <item x="2051"/>
        <item x="945"/>
        <item x="1826"/>
        <item x="369"/>
        <item x="953"/>
        <item x="710"/>
        <item x="3074"/>
        <item x="832"/>
        <item x="1653"/>
        <item x="2638"/>
        <item x="1988"/>
        <item x="2525"/>
        <item x="2374"/>
        <item x="1205"/>
        <item x="2630"/>
        <item x="1628"/>
        <item x="82"/>
        <item x="1536"/>
        <item x="1010"/>
        <item x="2841"/>
        <item x="2034"/>
        <item x="1513"/>
        <item x="118"/>
        <item x="1921"/>
        <item x="2901"/>
        <item x="420"/>
        <item x="1661"/>
        <item x="1917"/>
        <item x="780"/>
        <item x="1556"/>
        <item x="2650"/>
        <item x="2198"/>
        <item x="2718"/>
        <item x="1922"/>
        <item x="1650"/>
        <item x="569"/>
        <item x="1247"/>
        <item x="2016"/>
        <item x="2392"/>
        <item x="663"/>
        <item x="1066"/>
        <item x="471"/>
        <item x="575"/>
        <item x="147"/>
        <item x="1210"/>
        <item x="2580"/>
        <item x="993"/>
        <item x="3197"/>
        <item x="3182"/>
        <item x="2587"/>
        <item x="1625"/>
        <item x="2733"/>
        <item x="2462"/>
        <item x="990"/>
        <item x="2666"/>
        <item x="2582"/>
        <item x="587"/>
        <item x="2732"/>
        <item x="452"/>
        <item x="754"/>
        <item x="3142"/>
        <item x="826"/>
        <item x="3172"/>
        <item x="1670"/>
        <item x="1733"/>
        <item x="1488"/>
        <item x="748"/>
        <item x="62"/>
        <item x="3188"/>
        <item x="2134"/>
        <item x="2094"/>
        <item x="729"/>
        <item x="1558"/>
        <item x="2041"/>
        <item x="309"/>
        <item x="2062"/>
        <item x="2187"/>
        <item x="1616"/>
        <item x="691"/>
        <item x="2117"/>
        <item x="358"/>
        <item x="2851"/>
        <item x="740"/>
        <item x="2125"/>
        <item x="444"/>
        <item x="2804"/>
        <item x="1855"/>
        <item x="1233"/>
        <item x="3231"/>
        <item x="2889"/>
        <item x="2237"/>
        <item x="2631"/>
        <item x="2419"/>
        <item x="3008"/>
        <item x="3141"/>
        <item x="867"/>
        <item x="900"/>
        <item x="411"/>
        <item x="611"/>
        <item x="968"/>
        <item x="2296"/>
        <item x="2858"/>
        <item x="2253"/>
        <item x="1498"/>
        <item x="104"/>
        <item x="1813"/>
        <item x="2163"/>
        <item x="3151"/>
        <item x="1045"/>
        <item x="1908"/>
        <item x="447"/>
        <item x="2740"/>
        <item x="2409"/>
        <item x="2720"/>
        <item x="1059"/>
        <item x="2231"/>
        <item x="1795"/>
        <item x="2786"/>
        <item x="1646"/>
        <item x="1904"/>
        <item x="2043"/>
        <item x="586"/>
        <item x="2725"/>
        <item x="1656"/>
        <item x="1724"/>
        <item x="2712"/>
        <item x="3029"/>
        <item x="723"/>
        <item x="1672"/>
        <item x="3012"/>
        <item x="1848"/>
        <item x="3020"/>
        <item x="2252"/>
        <item x="1166"/>
        <item x="97"/>
        <item x="828"/>
        <item x="81"/>
        <item x="1036"/>
        <item x="1693"/>
        <item x="2882"/>
        <item x="1674"/>
        <item x="2291"/>
        <item x="2895"/>
        <item x="2394"/>
        <item x="3063"/>
        <item x="1527"/>
        <item x="2153"/>
        <item x="2711"/>
        <item x="745"/>
        <item x="3247"/>
        <item x="2349"/>
        <item x="1209"/>
        <item x="2782"/>
        <item x="1960"/>
        <item x="1435"/>
        <item x="997"/>
        <item x="236"/>
        <item x="2263"/>
        <item x="2994"/>
        <item x="901"/>
        <item x="2224"/>
        <item x="2756"/>
        <item x="2159"/>
        <item x="934"/>
        <item x="989"/>
        <item x="2774"/>
        <item x="2674"/>
        <item x="1228"/>
        <item x="1033"/>
        <item x="2050"/>
        <item x="940"/>
        <item x="330"/>
        <item x="1356"/>
        <item x="1348"/>
        <item x="456"/>
        <item x="1523"/>
        <item x="499"/>
        <item x="2679"/>
        <item x="3186"/>
        <item x="2730"/>
        <item x="628"/>
        <item x="2643"/>
        <item x="878"/>
        <item x="1213"/>
        <item x="3143"/>
        <item x="1510"/>
        <item x="1952"/>
        <item x="2513"/>
        <item x="1811"/>
        <item x="1486"/>
        <item x="2380"/>
        <item x="926"/>
        <item x="3059"/>
        <item x="1764"/>
        <item x="3199"/>
        <item x="2983"/>
        <item x="2581"/>
        <item x="473"/>
        <item x="858"/>
        <item x="1462"/>
        <item x="3159"/>
        <item x="1610"/>
        <item x="2385"/>
        <item x="2567"/>
        <item x="2833"/>
        <item x="2015"/>
        <item x="1769"/>
        <item x="1695"/>
        <item x="2856"/>
        <item x="3094"/>
        <item x="2299"/>
        <item x="2947"/>
        <item x="1119"/>
        <item x="1077"/>
        <item x="1987"/>
        <item x="2898"/>
        <item x="2479"/>
        <item x="1819"/>
        <item x="1167"/>
        <item x="2995"/>
        <item x="2686"/>
        <item x="567"/>
        <item x="588"/>
        <item x="2017"/>
        <item x="1892"/>
        <item x="636"/>
        <item x="829"/>
        <item x="1973"/>
        <item x="3095"/>
        <item x="1185"/>
        <item x="563"/>
        <item x="1413"/>
        <item x="772"/>
        <item x="1449"/>
        <item x="804"/>
        <item x="2278"/>
        <item x="1156"/>
        <item x="1131"/>
        <item x="868"/>
        <item x="1553"/>
        <item x="1351"/>
        <item x="2887"/>
        <item x="2164"/>
        <item x="1809"/>
        <item x="1088"/>
        <item x="1730"/>
        <item x="598"/>
        <item x="2361"/>
        <item x="3149"/>
        <item x="2528"/>
        <item x="1957"/>
        <item x="145"/>
        <item x="1396"/>
        <item x="1611"/>
        <item x="877"/>
        <item x="3093"/>
        <item x="1255"/>
        <item x="2290"/>
        <item x="455"/>
        <item x="1561"/>
        <item x="1013"/>
        <item x="462"/>
        <item x="907"/>
        <item x="2177"/>
        <item x="1021"/>
        <item x="1926"/>
        <item x="1916"/>
        <item x="2167"/>
        <item x="751"/>
        <item x="2254"/>
        <item x="2059"/>
        <item x="3156"/>
        <item x="1432"/>
        <item x="2300"/>
        <item x="2807"/>
        <item x="1604"/>
        <item x="1579"/>
        <item x="2084"/>
        <item x="3179"/>
        <item x="2323"/>
        <item x="1179"/>
        <item x="3139"/>
        <item x="2801"/>
        <item x="749"/>
        <item x="1862"/>
        <item x="1940"/>
        <item x="1477"/>
        <item x="727"/>
        <item x="2183"/>
        <item x="2956"/>
        <item x="2057"/>
        <item x="2341"/>
        <item x="1473"/>
        <item x="692"/>
        <item x="1770"/>
        <item x="2520"/>
        <item x="2728"/>
        <item x="1342"/>
        <item x="3096"/>
        <item x="2881"/>
        <item x="964"/>
        <item x="1793"/>
        <item x="1204"/>
        <item x="1369"/>
        <item x="1956"/>
        <item x="1962"/>
        <item x="2293"/>
        <item x="2461"/>
        <item x="1721"/>
        <item x="642"/>
        <item x="1705"/>
        <item x="304"/>
        <item x="1456"/>
        <item x="2460"/>
        <item x="2556"/>
        <item x="409"/>
        <item x="2850"/>
        <item x="1675"/>
        <item x="361"/>
        <item x="1139"/>
        <item x="3248"/>
        <item x="492"/>
        <item x="1200"/>
        <item x="2657"/>
        <item x="1641"/>
        <item x="2917"/>
        <item x="843"/>
        <item x="2371"/>
        <item x="1418"/>
        <item x="2777"/>
        <item x="1540"/>
        <item x="2008"/>
        <item x="1830"/>
        <item x="582"/>
        <item x="2783"/>
        <item x="647"/>
        <item x="2000"/>
        <item x="3023"/>
        <item x="2780"/>
        <item x="3196"/>
        <item x="1217"/>
        <item x="2561"/>
        <item x="800"/>
        <item x="2414"/>
        <item x="3000"/>
        <item x="2885"/>
        <item x="1065"/>
        <item x="1909"/>
        <item x="2303"/>
        <item x="2877"/>
        <item x="1140"/>
        <item x="916"/>
        <item x="730"/>
        <item x="1732"/>
        <item x="904"/>
        <item x="2737"/>
        <item x="1867"/>
        <item x="1538"/>
        <item x="3184"/>
        <item x="520"/>
        <item x="1584"/>
        <item x="2210"/>
        <item x="1728"/>
        <item x="805"/>
        <item x="1014"/>
        <item x="2264"/>
        <item x="3021"/>
        <item x="2788"/>
        <item x="1740"/>
        <item x="2523"/>
        <item x="3017"/>
        <item x="1520"/>
        <item x="840"/>
        <item x="250"/>
        <item x="1612"/>
        <item x="612"/>
        <item x="300"/>
        <item x="2521"/>
        <item x="2407"/>
        <item x="2614"/>
        <item x="638"/>
        <item x="3124"/>
        <item x="2771"/>
        <item x="3038"/>
        <item x="2382"/>
        <item x="3200"/>
        <item x="779"/>
        <item x="1942"/>
        <item x="935"/>
        <item x="1951"/>
        <item x="1060"/>
        <item x="2977"/>
        <item x="3177"/>
        <item x="2160"/>
        <item x="1092"/>
        <item x="478"/>
        <item x="3010"/>
        <item x="2027"/>
        <item x="1012"/>
        <item x="223"/>
        <item x="2216"/>
        <item x="19"/>
        <item x="2298"/>
        <item x="1268"/>
        <item x="1915"/>
        <item x="310"/>
        <item x="3232"/>
        <item x="1803"/>
        <item x="1896"/>
        <item x="2270"/>
        <item x="1541"/>
        <item x="1344"/>
        <item x="2646"/>
        <item x="579"/>
        <item x="885"/>
        <item x="2727"/>
        <item x="1107"/>
        <item x="2827"/>
        <item x="1284"/>
        <item x="543"/>
        <item x="2045"/>
        <item x="1743"/>
        <item x="2512"/>
        <item x="2138"/>
        <item x="1191"/>
        <item x="3076"/>
        <item x="1225"/>
        <item x="3222"/>
        <item x="1518"/>
        <item x="2458"/>
        <item x="2628"/>
        <item x="3239"/>
        <item x="2609"/>
        <item x="2387"/>
        <item x="2689"/>
        <item x="653"/>
        <item x="200"/>
        <item x="159"/>
        <item x="2929"/>
        <item x="1046"/>
        <item x="3183"/>
        <item x="1557"/>
        <item x="2893"/>
        <item x="757"/>
        <item x="816"/>
        <item x="1697"/>
        <item x="2493"/>
        <item x="1385"/>
        <item x="1642"/>
        <item x="2715"/>
        <item x="1800"/>
        <item x="2037"/>
        <item x="144"/>
        <item x="266"/>
        <item x="1844"/>
        <item x="1203"/>
        <item x="464"/>
        <item x="2185"/>
        <item x="810"/>
        <item x="2867"/>
        <item x="2049"/>
        <item x="574"/>
        <item x="2478"/>
        <item x="775"/>
        <item x="1481"/>
        <item x="688"/>
        <item x="1169"/>
        <item x="3132"/>
        <item x="1278"/>
        <item x="1050"/>
        <item x="2490"/>
        <item x="253"/>
        <item x="2989"/>
        <item x="648"/>
        <item x="2857"/>
        <item x="394"/>
        <item x="485"/>
        <item x="682"/>
        <item x="1461"/>
        <item x="814"/>
        <item x="2576"/>
        <item x="2003"/>
        <item x="3051"/>
        <item x="1756"/>
        <item x="1246"/>
        <item x="174"/>
        <item x="1685"/>
        <item x="1256"/>
        <item x="1373"/>
        <item x="2058"/>
        <item x="1439"/>
        <item x="1366"/>
        <item x="2825"/>
        <item x="1868"/>
        <item x="269"/>
        <item x="1425"/>
        <item x="1934"/>
        <item x="101"/>
        <item x="3066"/>
        <item x="2834"/>
        <item x="277"/>
        <item x="1429"/>
        <item x="73"/>
        <item x="1771"/>
        <item x="797"/>
        <item x="2546"/>
        <item x="419"/>
        <item x="1737"/>
        <item x="1700"/>
        <item x="368"/>
        <item x="1879"/>
        <item x="585"/>
        <item x="1354"/>
        <item x="3113"/>
        <item x="1023"/>
        <item x="783"/>
        <item x="924"/>
        <item x="2186"/>
        <item x="2194"/>
        <item x="2607"/>
        <item x="1517"/>
        <item x="2564"/>
        <item x="1682"/>
        <item x="2103"/>
        <item x="3254"/>
        <item x="274"/>
        <item x="1117"/>
        <item x="2751"/>
        <item x="3086"/>
        <item x="113"/>
        <item x="2932"/>
        <item x="84"/>
        <item x="1887"/>
        <item x="343"/>
        <item x="1581"/>
        <item x="1464"/>
        <item x="838"/>
        <item x="1302"/>
        <item x="678"/>
        <item x="1346"/>
        <item x="2760"/>
        <item x="1223"/>
        <item x="863"/>
        <item x="204"/>
        <item x="2621"/>
        <item x="1821"/>
        <item x="2095"/>
        <item x="921"/>
        <item x="2716"/>
        <item x="2006"/>
        <item x="1865"/>
        <item x="3212"/>
        <item x="404"/>
        <item x="571"/>
        <item x="2373"/>
        <item x="3003"/>
        <item x="346"/>
        <item x="2240"/>
        <item x="1178"/>
        <item x="1976"/>
        <item x="887"/>
        <item x="2061"/>
        <item x="1415"/>
        <item x="2964"/>
        <item x="2405"/>
        <item x="468"/>
        <item x="2287"/>
        <item x="414"/>
        <item x="3173"/>
        <item x="2615"/>
        <item x="1158"/>
        <item x="2745"/>
        <item x="2899"/>
        <item x="2313"/>
        <item x="902"/>
        <item x="2406"/>
        <item x="1784"/>
        <item x="1630"/>
        <item x="528"/>
        <item x="2337"/>
        <item x="77"/>
        <item x="467"/>
        <item x="1765"/>
        <item x="1120"/>
        <item x="1906"/>
        <item x="2974"/>
        <item x="850"/>
        <item x="1608"/>
        <item x="2832"/>
        <item x="1636"/>
        <item x="3205"/>
        <item x="407"/>
        <item x="1683"/>
        <item x="762"/>
        <item x="2886"/>
        <item x="2652"/>
        <item x="1271"/>
        <item x="142"/>
        <item x="2295"/>
        <item x="1664"/>
        <item x="1849"/>
        <item x="1214"/>
        <item x="615"/>
        <item x="542"/>
        <item x="1719"/>
        <item x="2530"/>
        <item x="2814"/>
        <item x="2359"/>
        <item x="1537"/>
        <item x="2354"/>
        <item x="1182"/>
        <item x="496"/>
        <item x="825"/>
        <item x="2208"/>
        <item x="122"/>
        <item x="3062"/>
        <item x="746"/>
        <item x="1308"/>
        <item x="1144"/>
        <item x="2752"/>
        <item x="2829"/>
        <item x="2107"/>
        <item x="296"/>
        <item x="2433"/>
        <item x="502"/>
        <item x="2086"/>
        <item x="2566"/>
        <item x="2818"/>
        <item x="1497"/>
        <item x="1544"/>
        <item x="1845"/>
        <item x="1501"/>
        <item x="3140"/>
        <item x="2426"/>
        <item x="1729"/>
        <item x="2416"/>
        <item x="1698"/>
        <item x="1564"/>
        <item x="2911"/>
        <item x="430"/>
        <item x="1621"/>
        <item x="1132"/>
        <item x="2656"/>
        <item x="413"/>
        <item x="96"/>
        <item x="1402"/>
        <item x="490"/>
        <item x="812"/>
        <item x="332"/>
        <item x="2619"/>
        <item x="673"/>
        <item x="2532"/>
        <item x="1420"/>
        <item x="3058"/>
        <item x="2365"/>
        <item x="1785"/>
        <item x="621"/>
        <item x="2040"/>
        <item x="283"/>
        <item x="2466"/>
        <item x="1020"/>
        <item x="2508"/>
        <item x="1533"/>
        <item x="3068"/>
        <item x="2308"/>
        <item x="1128"/>
        <item x="2839"/>
        <item x="2934"/>
        <item x="254"/>
        <item x="577"/>
        <item x="2277"/>
        <item x="2731"/>
        <item x="1272"/>
        <item x="1436"/>
        <item x="3049"/>
        <item x="348"/>
        <item x="2154"/>
        <item x="2695"/>
        <item x="1620"/>
        <item x="192"/>
        <item x="249"/>
        <item x="2524"/>
        <item x="135"/>
        <item x="961"/>
        <item x="282"/>
        <item x="1058"/>
        <item x="2265"/>
        <item x="1828"/>
        <item x="163"/>
        <item x="1164"/>
        <item x="1454"/>
        <item x="2346"/>
        <item x="503"/>
        <item x="3243"/>
        <item x="1463"/>
        <item x="2962"/>
        <item x="2146"/>
        <item x="532"/>
        <item x="790"/>
        <item x="1831"/>
        <item x="93"/>
        <item x="1112"/>
        <item x="56"/>
        <item x="2223"/>
        <item x="2859"/>
        <item x="1275"/>
        <item x="596"/>
        <item x="980"/>
        <item x="1215"/>
        <item x="1168"/>
        <item x="3088"/>
        <item x="1453"/>
        <item x="1885"/>
        <item x="3127"/>
        <item x="2131"/>
        <item x="3176"/>
        <item x="1983"/>
        <item x="1364"/>
        <item x="2147"/>
        <item x="708"/>
        <item x="956"/>
        <item x="2403"/>
        <item x="383"/>
        <item x="2719"/>
        <item x="406"/>
        <item x="1142"/>
        <item x="2451"/>
        <item x="802"/>
        <item x="2033"/>
        <item x="880"/>
        <item x="2081"/>
        <item x="191"/>
        <item x="3229"/>
        <item x="1955"/>
        <item x="162"/>
        <item x="646"/>
        <item x="1219"/>
        <item x="1309"/>
        <item x="1001"/>
        <item x="3042"/>
        <item x="198"/>
        <item x="2906"/>
        <item x="2196"/>
        <item x="388"/>
        <item x="3092"/>
        <item x="3099"/>
        <item x="661"/>
        <item x="1353"/>
        <item x="2249"/>
        <item x="2660"/>
        <item x="2678"/>
        <item x="1382"/>
        <item x="1599"/>
        <item x="1889"/>
        <item x="1358"/>
        <item x="176"/>
        <item x="438"/>
        <item x="2936"/>
        <item x="2707"/>
        <item x="2769"/>
        <item x="792"/>
        <item x="2603"/>
        <item x="3242"/>
        <item x="1708"/>
        <item x="644"/>
        <item x="2363"/>
        <item x="2988"/>
        <item x="1938"/>
        <item x="530"/>
        <item x="2698"/>
        <item x="999"/>
        <item x="2175"/>
        <item x="1790"/>
        <item x="1110"/>
        <item x="2347"/>
        <item x="974"/>
        <item x="1746"/>
        <item x="605"/>
        <item x="281"/>
        <item x="1350"/>
        <item x="2808"/>
        <item x="556"/>
        <item x="328"/>
        <item x="1266"/>
        <item x="2184"/>
        <item x="617"/>
        <item x="2491"/>
        <item x="90"/>
        <item x="2010"/>
        <item x="2459"/>
        <item x="2137"/>
        <item x="40"/>
        <item x="1880"/>
        <item x="71"/>
        <item x="2574"/>
        <item x="2469"/>
        <item x="2665"/>
        <item x="512"/>
        <item x="1467"/>
        <item x="2748"/>
        <item x="2569"/>
        <item x="3064"/>
        <item x="2900"/>
        <item x="1054"/>
        <item x="1720"/>
        <item x="2128"/>
        <item x="336"/>
        <item x="3077"/>
        <item x="626"/>
        <item x="2238"/>
        <item x="1711"/>
        <item x="1715"/>
        <item x="3047"/>
        <item x="2924"/>
        <item x="2687"/>
        <item x="951"/>
        <item x="2815"/>
        <item x="1575"/>
        <item x="2860"/>
        <item x="1091"/>
        <item x="2280"/>
        <item x="141"/>
        <item x="1911"/>
        <item x="2659"/>
        <item x="2862"/>
        <item x="1426"/>
        <item x="30"/>
        <item x="778"/>
        <item x="131"/>
        <item x="449"/>
        <item x="2169"/>
        <item x="1546"/>
        <item x="298"/>
        <item x="2746"/>
        <item x="1458"/>
        <item x="1087"/>
        <item x="1801"/>
        <item x="2680"/>
        <item x="1375"/>
        <item x="874"/>
        <item x="922"/>
        <item x="3219"/>
        <item x="2048"/>
        <item x="349"/>
        <item x="2209"/>
        <item x="711"/>
        <item x="1189"/>
        <item x="573"/>
        <item x="1673"/>
        <item x="126"/>
        <item x="2692"/>
        <item x="1394"/>
        <item x="866"/>
        <item x="3221"/>
        <item x="1854"/>
        <item x="2077"/>
        <item x="2904"/>
        <item x="3238"/>
        <item x="3166"/>
        <item x="1566"/>
        <item x="578"/>
        <item x="3164"/>
        <item x="2351"/>
        <item x="314"/>
        <item x="3101"/>
        <item x="2518"/>
        <item x="3218"/>
        <item x="1149"/>
        <item x="544"/>
        <item x="1159"/>
        <item x="2126"/>
        <item x="658"/>
        <item x="3108"/>
        <item x="1083"/>
        <item x="1135"/>
        <item x="1417"/>
        <item x="1702"/>
        <item x="475"/>
        <item x="2702"/>
        <item x="175"/>
        <item x="2075"/>
        <item x="80"/>
        <item x="1814"/>
        <item x="1618"/>
        <item x="1965"/>
        <item x="994"/>
        <item x="2217"/>
        <item x="2144"/>
        <item x="2645"/>
        <item x="3030"/>
        <item x="862"/>
        <item x="2018"/>
        <item x="448"/>
        <item x="2501"/>
        <item x="1648"/>
        <item x="2448"/>
        <item x="1277"/>
        <item x="960"/>
        <item x="2982"/>
        <item x="2522"/>
        <item x="88"/>
        <item x="1106"/>
        <item x="2139"/>
        <item x="64"/>
        <item x="2455"/>
        <item x="2706"/>
        <item x="2667"/>
        <item x="1024"/>
        <item x="2931"/>
        <item x="947"/>
        <item x="2927"/>
        <item x="834"/>
        <item x="1075"/>
        <item x="948"/>
        <item x="3220"/>
        <item x="3256"/>
        <item x="913"/>
        <item x="551"/>
        <item x="3187"/>
        <item x="1392"/>
        <item x="2842"/>
        <item x="2226"/>
        <item x="1725"/>
        <item x="2507"/>
        <item x="1722"/>
        <item x="2442"/>
        <item x="1381"/>
        <item x="2246"/>
        <item x="3034"/>
        <item x="950"/>
        <item x="1404"/>
        <item x="2891"/>
        <item x="2921"/>
        <item x="2987"/>
        <item x="2739"/>
        <item x="954"/>
        <item x="1177"/>
        <item x="1310"/>
        <item x="2302"/>
        <item x="385"/>
        <item x="2601"/>
        <item x="2471"/>
        <item x="2676"/>
        <item x="1104"/>
        <item x="2020"/>
        <item x="1600"/>
        <item x="3178"/>
        <item x="2121"/>
        <item x="256"/>
        <item x="2504"/>
        <item x="2100"/>
        <item x="3067"/>
        <item x="1130"/>
        <item x="2292"/>
        <item x="2297"/>
        <item x="165"/>
        <item x="3138"/>
        <item x="210"/>
        <item x="1151"/>
        <item x="516"/>
        <item x="3153"/>
        <item x="534"/>
        <item x="308"/>
        <item x="842"/>
        <item x="2622"/>
        <item x="674"/>
        <item x="629"/>
        <item x="1946"/>
        <item x="2973"/>
        <item x="2952"/>
        <item x="2632"/>
        <item x="2390"/>
        <item x="1901"/>
        <item x="1448"/>
        <item x="1667"/>
        <item x="1619"/>
        <item x="2413"/>
        <item x="1995"/>
        <item x="2809"/>
        <item x="3036"/>
        <item x="1097"/>
        <item x="3121"/>
        <item x="1794"/>
        <item x="303"/>
        <item x="2694"/>
        <item x="194"/>
        <item x="3115"/>
        <item x="679"/>
        <item x="1525"/>
        <item x="2649"/>
        <item x="1598"/>
        <item x="1274"/>
        <item x="2985"/>
        <item x="911"/>
        <item x="2324"/>
        <item x="2755"/>
        <item x="2475"/>
        <item x="331"/>
        <item x="1433"/>
        <item x="2511"/>
        <item x="1981"/>
        <item x="1878"/>
        <item x="3102"/>
        <item x="2776"/>
        <item x="2190"/>
        <item x="1882"/>
        <item x="2955"/>
        <item x="2925"/>
        <item x="1710"/>
        <item x="231"/>
        <item x="2557"/>
        <item x="1718"/>
        <item x="1991"/>
        <item x="1989"/>
        <item x="706"/>
        <item x="364"/>
        <item x="2902"/>
        <item x="815"/>
        <item x="2514"/>
        <item x="319"/>
        <item x="2611"/>
        <item x="2548"/>
        <item x="3131"/>
        <item x="1755"/>
        <item x="2097"/>
        <item x="3114"/>
        <item x="1753"/>
        <item x="1843"/>
        <item x="2115"/>
        <item x="2743"/>
        <item x="1804"/>
        <item x="3071"/>
        <item x="2519"/>
        <item x="2535"/>
        <item x="1654"/>
        <item x="1301"/>
        <item x="3081"/>
        <item x="2960"/>
        <item x="2055"/>
        <item x="2366"/>
        <item x="949"/>
        <item x="1703"/>
        <item x="1817"/>
        <item x="2843"/>
        <item x="1714"/>
        <item x="811"/>
        <item x="848"/>
        <item x="537"/>
        <item x="264"/>
        <item x="1243"/>
        <item x="927"/>
        <item x="531"/>
        <item x="2312"/>
        <item x="1578"/>
        <item x="2663"/>
        <item x="2905"/>
        <item x="454"/>
        <item x="1361"/>
        <item x="2690"/>
        <item x="1582"/>
        <item x="721"/>
        <item x="508"/>
        <item x="2595"/>
        <item x="2789"/>
        <item x="969"/>
        <item x="1470"/>
        <item x="1999"/>
        <item x="3210"/>
        <item x="1125"/>
        <item x="2990"/>
        <item x="206"/>
        <item x="2593"/>
        <item x="2219"/>
        <item x="1206"/>
        <item x="3053"/>
        <item x="2613"/>
        <item x="2042"/>
        <item x="2699"/>
        <item x="2861"/>
        <item x="3206"/>
        <item x="2227"/>
        <item x="2965"/>
        <item x="899"/>
        <item x="849"/>
        <item x="2572"/>
        <item x="3134"/>
        <item x="1751"/>
        <item x="2089"/>
        <item x="2289"/>
        <item x="1199"/>
        <item x="3061"/>
        <item x="2714"/>
        <item x="1494"/>
        <item x="3167"/>
        <item x="1262"/>
        <item x="1281"/>
        <item x="1121"/>
        <item x="2721"/>
        <item x="1876"/>
        <item x="2477"/>
        <item x="3152"/>
        <item x="860"/>
        <item x="180"/>
        <item x="1172"/>
        <item x="2143"/>
        <item x="2408"/>
        <item x="1334"/>
        <item x="3041"/>
        <item x="2067"/>
        <item x="580"/>
        <item x="3192"/>
        <item x="2428"/>
        <item x="514"/>
        <item x="1542"/>
        <item x="2791"/>
        <item x="2286"/>
        <item x="1810"/>
        <item x="2705"/>
        <item x="1778"/>
        <item x="750"/>
        <item x="233"/>
        <item x="1974"/>
        <item x="2007"/>
        <item x="2696"/>
        <item x="1300"/>
        <item x="1543"/>
        <item x="1124"/>
        <item x="99"/>
        <item x="2516"/>
        <item x="3250"/>
        <item x="3170"/>
        <item x="1427"/>
        <item x="2835"/>
        <item x="2880"/>
        <item x="2749"/>
        <item x="2741"/>
        <item x="1196"/>
        <item x="1071"/>
        <item x="566"/>
        <item x="1153"/>
        <item x="1783"/>
        <item x="1011"/>
        <item x="1631"/>
        <item x="2353"/>
        <item x="973"/>
        <item x="3079"/>
        <item x="2383"/>
        <item x="2703"/>
        <item x="782"/>
        <item x="2318"/>
        <item x="670"/>
        <item x="1526"/>
        <item x="2472"/>
        <item x="421"/>
        <item x="631"/>
        <item x="1596"/>
        <item x="58"/>
        <item x="2474"/>
        <item x="2636"/>
        <item x="1699"/>
        <item x="2598"/>
        <item x="977"/>
        <item x="248"/>
        <item x="1053"/>
        <item x="2012"/>
        <item x="1796"/>
        <item x="776"/>
        <item x="511"/>
        <item x="2436"/>
        <item x="321"/>
        <item x="1099"/>
        <item x="2550"/>
        <item x="2838"/>
        <item x="2148"/>
        <item x="2971"/>
        <item x="482"/>
        <item x="728"/>
        <item x="1640"/>
        <item x="789"/>
        <item x="1040"/>
        <item x="1920"/>
        <item x="2071"/>
        <item x="845"/>
        <item x="1856"/>
        <item x="1218"/>
        <item x="1569"/>
        <item x="777"/>
        <item x="2402"/>
        <item x="1932"/>
        <item x="1588"/>
        <item x="560"/>
        <item x="1586"/>
        <item x="606"/>
        <item x="2014"/>
        <item x="2029"/>
        <item x="2836"/>
        <item x="160"/>
        <item x="2279"/>
        <item x="2386"/>
        <item x="302"/>
        <item x="2404"/>
        <item x="290"/>
        <item x="2571"/>
        <item x="1657"/>
        <item x="1709"/>
        <item x="1789"/>
        <item x="1337"/>
        <item x="1829"/>
        <item x="553"/>
        <item x="1937"/>
        <item x="1034"/>
        <item x="2544"/>
        <item x="2981"/>
        <item x="498"/>
        <item x="2910"/>
        <item x="1455"/>
        <item x="87"/>
        <item x="2812"/>
        <item x="3056"/>
        <item x="2787"/>
        <item x="982"/>
        <item x="890"/>
        <item x="1297"/>
        <item x="2821"/>
        <item x="672"/>
        <item x="2623"/>
        <item x="2140"/>
        <item x="356"/>
        <item x="2429"/>
        <item x="1084"/>
        <item x="2179"/>
        <item x="2191"/>
        <item x="441"/>
        <item x="2328"/>
        <item x="2625"/>
        <item x="734"/>
        <item x="2418"/>
        <item x="1251"/>
        <item x="2624"/>
        <item x="2235"/>
        <item x="1509"/>
        <item x="735"/>
        <item x="1290"/>
        <item x="700"/>
        <item x="3224"/>
        <item x="2555"/>
        <item x="622"/>
        <item x="2109"/>
        <item x="442"/>
        <item x="2030"/>
        <item x="1959"/>
        <item x="3069"/>
        <item x="3150"/>
        <item x="1069"/>
        <item x="2098"/>
        <item x="2793"/>
        <item x="1101"/>
        <item x="2784"/>
        <item x="2388"/>
        <item x="510"/>
        <item x="857"/>
        <item x="1376"/>
        <item x="3189"/>
        <item x="613"/>
        <item x="986"/>
        <item x="1444"/>
        <item x="1329"/>
        <item x="2241"/>
        <item x="891"/>
        <item x="1834"/>
        <item x="522"/>
        <item x="1792"/>
        <item x="116"/>
        <item x="1984"/>
        <item x="2684"/>
        <item x="2446"/>
        <item x="1442"/>
        <item x="2795"/>
        <item x="1890"/>
        <item x="1421"/>
        <item x="3198"/>
        <item x="3171"/>
        <item x="3136"/>
        <item x="2759"/>
        <item x="2282"/>
        <item x="2503"/>
        <item x="2846"/>
        <item x="2800"/>
        <item x="3001"/>
        <item x="2005"/>
        <item x="1853"/>
        <item x="2753"/>
        <item x="2816"/>
        <item x="2828"/>
        <item x="2492"/>
        <item x="239"/>
        <item x="1606"/>
        <item x="2735"/>
        <item x="1078"/>
        <item x="2063"/>
        <item x="164"/>
        <item x="55"/>
        <item x="3163"/>
        <item x="2913"/>
        <item x="774"/>
        <item x="3190"/>
        <item x="2975"/>
        <item x="2864"/>
        <item x="1643"/>
        <item x="2531"/>
        <item x="378"/>
        <item x="3119"/>
        <item x="2199"/>
        <item x="601"/>
        <item x="925"/>
        <item x="1914"/>
        <item x="2101"/>
        <item x="1658"/>
        <item x="1174"/>
        <item x="1512"/>
        <item x="3039"/>
        <item x="2399"/>
        <item x="3223"/>
        <item x="1295"/>
        <item x="370"/>
        <item x="1872"/>
        <item x="1022"/>
        <item x="1379"/>
        <item x="724"/>
        <item x="813"/>
        <item x="1652"/>
        <item x="1211"/>
        <item x="443"/>
        <item x="1080"/>
        <item x="171"/>
        <item x="1250"/>
        <item x="2336"/>
        <item x="2869"/>
        <item x="2583"/>
        <item x="2765"/>
        <item x="529"/>
        <item x="943"/>
        <item x="3006"/>
        <item x="2897"/>
        <item x="2189"/>
        <item x="2389"/>
        <item x="2001"/>
        <item x="3226"/>
        <item x="416"/>
        <item x="486"/>
        <item x="2870"/>
        <item x="3133"/>
        <item x="3240"/>
        <item x="509"/>
        <item x="2950"/>
        <item x="2372"/>
        <item x="3078"/>
        <item x="2317"/>
        <item x="873"/>
        <item x="550"/>
        <item x="2671"/>
        <item x="1405"/>
        <item x="2552"/>
        <item x="541"/>
        <item x="3082"/>
        <item x="2060"/>
        <item x="2588"/>
        <item x="2980"/>
        <item x="2968"/>
        <item x="2939"/>
        <item x="1511"/>
        <item x="3011"/>
        <item x="1883"/>
        <item x="359"/>
        <item x="3091"/>
        <item x="3100"/>
        <item x="1886"/>
        <item x="3035"/>
        <item x="2744"/>
        <item x="3075"/>
        <item x="2465"/>
        <item x="822"/>
        <item x="1559"/>
        <item x="2758"/>
        <item x="1267"/>
        <item x="1273"/>
        <item x="2106"/>
        <item x="271"/>
        <item x="2309"/>
        <item x="1508"/>
        <item x="1905"/>
        <item x="552"/>
        <item x="1633"/>
        <item x="2092"/>
        <item x="1254"/>
        <item x="2046"/>
        <item x="2173"/>
        <item x="1127"/>
        <item x="1202"/>
        <item x="1113"/>
        <item x="1939"/>
        <item x="2830"/>
        <item x="489"/>
        <item x="590"/>
        <item x="2004"/>
        <item x="401"/>
        <item x="2274"/>
        <item x="2204"/>
        <item x="2682"/>
        <item x="1173"/>
        <item x="2986"/>
        <item x="2658"/>
        <item x="2104"/>
        <item x="1320"/>
        <item x="2888"/>
        <item x="2629"/>
        <item x="1712"/>
        <item x="1289"/>
        <item x="1696"/>
        <item x="1377"/>
        <item x="2734"/>
        <item x="2940"/>
        <item x="1093"/>
        <item x="2970"/>
        <item x="1964"/>
        <item x="1847"/>
        <item x="2693"/>
        <item x="1555"/>
        <item x="1933"/>
        <item x="2484"/>
        <item x="1438"/>
        <item x="1900"/>
        <item x="3213"/>
        <item x="243"/>
        <item x="2738"/>
        <item x="1349"/>
        <item x="2954"/>
        <item x="2811"/>
        <item x="1390"/>
        <item x="2500"/>
        <item x="2944"/>
        <item x="3237"/>
        <item x="2677"/>
        <item x="2766"/>
        <item x="3126"/>
        <item x="1042"/>
        <item x="2192"/>
        <item x="3057"/>
        <item x="2847"/>
        <item x="2683"/>
        <item x="3004"/>
        <item x="2096"/>
        <item x="2401"/>
        <item x="962"/>
        <item x="761"/>
        <item x="2434"/>
        <item x="3233"/>
        <item x="981"/>
        <item x="1635"/>
        <item x="2178"/>
        <item x="594"/>
        <item x="2810"/>
        <item x="2984"/>
        <item x="763"/>
        <item x="2979"/>
        <item x="2823"/>
        <item x="633"/>
        <item x="3122"/>
        <item x="1930"/>
        <item x="398"/>
        <item x="930"/>
        <item x="2586"/>
        <item x="836"/>
        <item x="1927"/>
        <item x="2499"/>
        <item x="705"/>
        <item x="3158"/>
        <item x="333"/>
        <item x="3026"/>
        <item x="2260"/>
        <item x="3227"/>
        <item x="3202"/>
        <item x="1072"/>
        <item x="2225"/>
        <item x="2943"/>
        <item x="2440"/>
        <item x="2953"/>
        <item x="701"/>
        <item x="3019"/>
        <item x="1888"/>
        <item x="1799"/>
        <item x="2914"/>
        <item x="1750"/>
        <item x="2634"/>
        <item x="2510"/>
        <item x="63"/>
        <item x="2946"/>
        <item x="3201"/>
        <item x="2489"/>
        <item x="649"/>
        <item x="3253"/>
        <item x="1401"/>
        <item x="244"/>
        <item x="2798"/>
        <item x="515"/>
        <item x="1676"/>
        <item x="2345"/>
        <item x="1171"/>
        <item x="1567"/>
        <item x="1707"/>
        <item x="2384"/>
        <item x="324"/>
        <item x="193"/>
        <item x="355"/>
        <item x="299"/>
        <item x="957"/>
        <item x="2362"/>
        <item x="3207"/>
        <item x="149"/>
        <item x="1406"/>
        <item x="759"/>
        <item x="3002"/>
        <item x="2713"/>
        <item x="1484"/>
        <item x="1686"/>
        <item x="1148"/>
        <item x="2119"/>
        <item x="2272"/>
        <item x="3146"/>
        <item x="1571"/>
        <item x="1265"/>
        <item x="3157"/>
        <item x="1827"/>
        <item x="2320"/>
        <item x="2930"/>
        <item x="2592"/>
        <item x="2214"/>
        <item x="2533"/>
        <item x="794"/>
        <item x="2772"/>
        <item x="717"/>
        <item x="699"/>
        <item x="1257"/>
        <item x="2011"/>
        <item x="2626"/>
        <item x="3016"/>
        <item x="311"/>
        <item x="888"/>
        <item x="2136"/>
        <item x="3024"/>
        <item x="2558"/>
        <item x="1522"/>
        <item x="2819"/>
        <item x="2762"/>
        <item x="2596"/>
        <item x="2824"/>
        <item x="2764"/>
        <item x="3014"/>
        <item x="2261"/>
        <item x="852"/>
        <item x="3195"/>
        <item x="1345"/>
        <item x="3045"/>
        <item x="808"/>
        <item x="1317"/>
        <item x="1530"/>
        <item x="2124"/>
        <item x="584"/>
        <item x="1978"/>
        <item x="2540"/>
        <item x="2344"/>
        <item x="3009"/>
        <item x="3110"/>
        <item x="2688"/>
        <item x="831"/>
        <item x="3055"/>
        <item x="768"/>
        <item x="3236"/>
        <item x="2878"/>
        <item x="660"/>
        <item x="214"/>
        <item x="668"/>
        <item x="1781"/>
        <item x="2024"/>
        <item x="2056"/>
        <item x="2127"/>
        <item x="2770"/>
        <item x="2894"/>
        <item x="1638"/>
        <item x="267"/>
        <item x="903"/>
        <item x="434"/>
        <item x="1380"/>
        <item x="397"/>
        <item x="2620"/>
        <item x="2105"/>
        <item x="1961"/>
        <item x="3123"/>
        <item x="938"/>
        <item x="1328"/>
        <item x="350"/>
        <item x="1391"/>
        <item x="2700"/>
        <item x="2424"/>
        <item x="1780"/>
        <item x="3098"/>
        <item x="2259"/>
        <item x="3144"/>
        <item x="2420"/>
        <item x="2342"/>
        <item x="2709"/>
        <item x="2066"/>
        <item x="1061"/>
        <item x="2618"/>
        <item x="856"/>
        <item x="2661"/>
        <item x="1967"/>
        <item x="654"/>
        <item x="436"/>
        <item x="2750"/>
        <item x="3245"/>
        <item x="3230"/>
        <item x="2654"/>
        <item x="2288"/>
        <item x="1752"/>
        <item x="2874"/>
        <item x="476"/>
        <item x="2393"/>
        <item x="1627"/>
        <item x="2890"/>
        <item x="1745"/>
        <item x="3027"/>
        <item x="2761"/>
        <item x="2068"/>
        <item x="1757"/>
        <item x="1475"/>
        <item x="2670"/>
        <item x="3084"/>
        <item x="1679"/>
        <item x="581"/>
        <item x="664"/>
        <item x="3162"/>
        <item x="2026"/>
        <item x="2476"/>
        <item x="326"/>
        <item x="2432"/>
        <item x="423"/>
        <item x="1941"/>
        <item x="2333"/>
        <item x="2853"/>
        <item x="2855"/>
        <item x="2972"/>
        <item x="2996"/>
        <item x="785"/>
        <item x="3194"/>
        <item x="2600"/>
        <item x="2304"/>
        <item x="3185"/>
        <item x="2495"/>
        <item x="2794"/>
        <item x="2538"/>
        <item x="3130"/>
        <item x="2912"/>
        <item x="2866"/>
        <item x="2437"/>
        <item x="2319"/>
        <item x="3154"/>
        <item x="3160"/>
        <item x="1979"/>
        <item x="1931"/>
        <item x="1786"/>
        <item x="2872"/>
        <item x="2080"/>
        <item x="1832"/>
        <item x="2352"/>
        <item x="2256"/>
        <item x="2806"/>
        <item x="2450"/>
        <item x="1589"/>
        <item t="default"/>
      </items>
    </pivotField>
    <pivotField showAll="0">
      <items count="401">
        <item x="0"/>
        <item x="113"/>
        <item x="7"/>
        <item x="2"/>
        <item x="55"/>
        <item x="46"/>
        <item x="12"/>
        <item x="45"/>
        <item x="115"/>
        <item x="4"/>
        <item x="6"/>
        <item x="125"/>
        <item x="30"/>
        <item x="34"/>
        <item x="67"/>
        <item x="151"/>
        <item x="82"/>
        <item x="144"/>
        <item x="73"/>
        <item x="208"/>
        <item x="104"/>
        <item x="100"/>
        <item x="42"/>
        <item x="3"/>
        <item x="59"/>
        <item x="193"/>
        <item x="106"/>
        <item x="13"/>
        <item x="141"/>
        <item x="176"/>
        <item x="123"/>
        <item x="121"/>
        <item x="142"/>
        <item x="17"/>
        <item x="216"/>
        <item x="126"/>
        <item x="76"/>
        <item x="138"/>
        <item x="170"/>
        <item x="206"/>
        <item x="92"/>
        <item x="53"/>
        <item x="28"/>
        <item x="21"/>
        <item x="199"/>
        <item x="57"/>
        <item x="263"/>
        <item x="192"/>
        <item x="60"/>
        <item x="196"/>
        <item x="299"/>
        <item x="114"/>
        <item x="136"/>
        <item x="8"/>
        <item x="23"/>
        <item x="213"/>
        <item x="234"/>
        <item x="109"/>
        <item x="226"/>
        <item x="295"/>
        <item x="233"/>
        <item x="86"/>
        <item x="131"/>
        <item x="244"/>
        <item x="111"/>
        <item x="306"/>
        <item x="245"/>
        <item x="296"/>
        <item x="242"/>
        <item x="93"/>
        <item x="81"/>
        <item x="220"/>
        <item x="80"/>
        <item x="380"/>
        <item x="210"/>
        <item x="63"/>
        <item x="289"/>
        <item x="89"/>
        <item x="85"/>
        <item x="43"/>
        <item x="110"/>
        <item x="22"/>
        <item x="259"/>
        <item x="62"/>
        <item x="91"/>
        <item x="147"/>
        <item x="158"/>
        <item x="120"/>
        <item x="346"/>
        <item x="235"/>
        <item x="18"/>
        <item x="261"/>
        <item x="298"/>
        <item x="262"/>
        <item x="117"/>
        <item x="297"/>
        <item x="222"/>
        <item x="149"/>
        <item x="317"/>
        <item x="36"/>
        <item x="79"/>
        <item x="52"/>
        <item x="167"/>
        <item x="250"/>
        <item x="162"/>
        <item x="48"/>
        <item x="287"/>
        <item x="231"/>
        <item x="97"/>
        <item x="260"/>
        <item x="49"/>
        <item x="146"/>
        <item x="320"/>
        <item x="129"/>
        <item x="72"/>
        <item x="107"/>
        <item x="137"/>
        <item x="252"/>
        <item x="96"/>
        <item x="305"/>
        <item x="26"/>
        <item x="363"/>
        <item x="278"/>
        <item x="267"/>
        <item x="33"/>
        <item x="29"/>
        <item x="198"/>
        <item x="77"/>
        <item x="264"/>
        <item x="373"/>
        <item x="10"/>
        <item x="155"/>
        <item x="139"/>
        <item x="78"/>
        <item x="378"/>
        <item x="348"/>
        <item x="163"/>
        <item x="286"/>
        <item x="319"/>
        <item x="203"/>
        <item x="5"/>
        <item x="180"/>
        <item x="332"/>
        <item x="51"/>
        <item x="228"/>
        <item x="181"/>
        <item x="94"/>
        <item x="159"/>
        <item x="219"/>
        <item x="224"/>
        <item x="161"/>
        <item x="230"/>
        <item x="279"/>
        <item x="134"/>
        <item x="24"/>
        <item x="382"/>
        <item x="281"/>
        <item x="290"/>
        <item x="87"/>
        <item x="323"/>
        <item x="325"/>
        <item x="379"/>
        <item x="20"/>
        <item x="157"/>
        <item x="315"/>
        <item x="349"/>
        <item x="166"/>
        <item x="258"/>
        <item x="128"/>
        <item x="283"/>
        <item x="358"/>
        <item x="351"/>
        <item x="239"/>
        <item x="215"/>
        <item x="367"/>
        <item x="143"/>
        <item x="352"/>
        <item x="31"/>
        <item x="307"/>
        <item x="387"/>
        <item x="204"/>
        <item x="341"/>
        <item x="148"/>
        <item x="347"/>
        <item x="342"/>
        <item x="99"/>
        <item x="75"/>
        <item x="330"/>
        <item x="133"/>
        <item x="393"/>
        <item x="190"/>
        <item x="265"/>
        <item x="195"/>
        <item x="183"/>
        <item x="314"/>
        <item x="140"/>
        <item x="391"/>
        <item x="174"/>
        <item x="214"/>
        <item x="247"/>
        <item x="335"/>
        <item x="238"/>
        <item x="366"/>
        <item x="326"/>
        <item x="384"/>
        <item x="395"/>
        <item x="294"/>
        <item x="58"/>
        <item x="356"/>
        <item x="284"/>
        <item x="272"/>
        <item x="292"/>
        <item x="165"/>
        <item x="304"/>
        <item x="135"/>
        <item x="269"/>
        <item x="397"/>
        <item x="381"/>
        <item x="266"/>
        <item x="69"/>
        <item x="200"/>
        <item x="355"/>
        <item x="118"/>
        <item x="35"/>
        <item x="344"/>
        <item x="311"/>
        <item x="66"/>
        <item x="318"/>
        <item x="154"/>
        <item x="343"/>
        <item x="160"/>
        <item x="168"/>
        <item x="329"/>
        <item x="270"/>
        <item x="364"/>
        <item x="309"/>
        <item x="11"/>
        <item x="308"/>
        <item x="19"/>
        <item x="179"/>
        <item x="150"/>
        <item x="153"/>
        <item x="98"/>
        <item x="212"/>
        <item x="302"/>
        <item x="293"/>
        <item x="375"/>
        <item x="194"/>
        <item x="246"/>
        <item x="376"/>
        <item x="27"/>
        <item x="280"/>
        <item x="211"/>
        <item x="102"/>
        <item x="225"/>
        <item x="105"/>
        <item x="285"/>
        <item x="9"/>
        <item x="178"/>
        <item x="372"/>
        <item x="39"/>
        <item x="248"/>
        <item x="350"/>
        <item x="201"/>
        <item x="268"/>
        <item x="172"/>
        <item x="197"/>
        <item x="71"/>
        <item x="112"/>
        <item x="108"/>
        <item x="65"/>
        <item x="221"/>
        <item x="331"/>
        <item x="255"/>
        <item x="273"/>
        <item x="257"/>
        <item x="388"/>
        <item x="377"/>
        <item x="175"/>
        <item x="187"/>
        <item x="399"/>
        <item x="291"/>
        <item x="354"/>
        <item x="205"/>
        <item x="394"/>
        <item x="274"/>
        <item x="64"/>
        <item x="369"/>
        <item x="275"/>
        <item x="130"/>
        <item x="202"/>
        <item x="277"/>
        <item x="370"/>
        <item x="392"/>
        <item x="324"/>
        <item x="353"/>
        <item x="327"/>
        <item x="156"/>
        <item x="357"/>
        <item x="95"/>
        <item x="68"/>
        <item x="164"/>
        <item x="300"/>
        <item x="301"/>
        <item x="254"/>
        <item x="398"/>
        <item x="171"/>
        <item x="185"/>
        <item x="186"/>
        <item x="50"/>
        <item x="345"/>
        <item x="54"/>
        <item x="383"/>
        <item x="74"/>
        <item x="337"/>
        <item x="152"/>
        <item x="229"/>
        <item x="310"/>
        <item x="25"/>
        <item x="103"/>
        <item x="321"/>
        <item x="313"/>
        <item x="333"/>
        <item x="385"/>
        <item x="276"/>
        <item x="339"/>
        <item x="340"/>
        <item x="336"/>
        <item x="374"/>
        <item x="396"/>
        <item x="169"/>
        <item x="253"/>
        <item x="14"/>
        <item x="38"/>
        <item x="90"/>
        <item x="177"/>
        <item x="288"/>
        <item x="303"/>
        <item x="119"/>
        <item x="243"/>
        <item x="47"/>
        <item x="359"/>
        <item x="328"/>
        <item x="361"/>
        <item x="240"/>
        <item x="390"/>
        <item x="223"/>
        <item x="145"/>
        <item x="282"/>
        <item x="312"/>
        <item x="32"/>
        <item x="237"/>
        <item x="338"/>
        <item x="249"/>
        <item x="122"/>
        <item x="236"/>
        <item x="182"/>
        <item x="241"/>
        <item x="61"/>
        <item x="1"/>
        <item x="88"/>
        <item x="256"/>
        <item x="365"/>
        <item x="15"/>
        <item x="184"/>
        <item x="368"/>
        <item x="334"/>
        <item x="217"/>
        <item x="218"/>
        <item x="127"/>
        <item x="227"/>
        <item x="360"/>
        <item x="41"/>
        <item x="56"/>
        <item x="322"/>
        <item x="316"/>
        <item x="189"/>
        <item x="116"/>
        <item x="389"/>
        <item x="362"/>
        <item x="124"/>
        <item x="232"/>
        <item x="371"/>
        <item x="101"/>
        <item x="188"/>
        <item x="83"/>
        <item x="209"/>
        <item x="271"/>
        <item x="207"/>
        <item x="44"/>
        <item x="84"/>
        <item x="16"/>
        <item x="40"/>
        <item x="191"/>
        <item x="70"/>
        <item x="37"/>
        <item x="173"/>
        <item x="132"/>
        <item x="251"/>
        <item x="386"/>
        <item t="default"/>
      </items>
    </pivotField>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um of  Likes" fld="21" baseField="3" baseItem="0" numFmtId="1"/>
    <dataField name="Count of Title" fld="0" subtotal="count" baseField="0" baseItem="0"/>
  </dataFields>
  <formats count="6">
    <format dxfId="49">
      <pivotArea dataOnly="0" labelOnly="1" outline="0" fieldPosition="0">
        <references count="1">
          <reference field="4294967294" count="1">
            <x v="1"/>
          </reference>
        </references>
      </pivotArea>
    </format>
    <format dxfId="48">
      <pivotArea dataOnly="0" labelOnly="1" outline="0" fieldPosition="0">
        <references count="1">
          <reference field="4294967294" count="1">
            <x v="1"/>
          </reference>
        </references>
      </pivotArea>
    </format>
    <format dxfId="47">
      <pivotArea dataOnly="0" labelOnly="1" outline="0" fieldPosition="0">
        <references count="1">
          <reference field="4294967294" count="1">
            <x v="0"/>
          </reference>
        </references>
      </pivotArea>
    </format>
    <format dxfId="46">
      <pivotArea dataOnly="0" labelOnly="1" outline="0" fieldPosition="0">
        <references count="1">
          <reference field="4294967294" count="1">
            <x v="0"/>
          </reference>
        </references>
      </pivotArea>
    </format>
    <format dxfId="45">
      <pivotArea field="3" type="button" dataOnly="0" labelOnly="1" outline="0" axis="axisRow" fieldPosition="0"/>
    </format>
    <format dxfId="44">
      <pivotArea field="3" type="button" dataOnly="0" labelOnly="1" outline="0" axis="axisRow"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1200111-1B00-4B82-9FC9-C887C960CCA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30">
  <location ref="A3:B50" firstHeaderRow="1" firstDataRow="1" firstDataCol="1"/>
  <pivotFields count="26">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47">
    <i>
      <x v="44"/>
    </i>
    <i>
      <x v="43"/>
    </i>
    <i>
      <x v="13"/>
    </i>
    <i>
      <x v="15"/>
    </i>
    <i>
      <x v="6"/>
    </i>
    <i>
      <x v="3"/>
    </i>
    <i>
      <x v="39"/>
    </i>
    <i>
      <x v="25"/>
    </i>
    <i>
      <x v="8"/>
    </i>
    <i>
      <x v="19"/>
    </i>
    <i>
      <x v="16"/>
    </i>
    <i>
      <x v="24"/>
    </i>
    <i>
      <x v="26"/>
    </i>
    <i>
      <x v="11"/>
    </i>
    <i>
      <x v="29"/>
    </i>
    <i>
      <x v="38"/>
    </i>
    <i>
      <x v="22"/>
    </i>
    <i>
      <x v="5"/>
    </i>
    <i>
      <x v="42"/>
    </i>
    <i>
      <x v="21"/>
    </i>
    <i>
      <x v="30"/>
    </i>
    <i>
      <x v="36"/>
    </i>
    <i>
      <x v="1"/>
    </i>
    <i>
      <x v="37"/>
    </i>
    <i>
      <x v="23"/>
    </i>
    <i>
      <x v="10"/>
    </i>
    <i>
      <x v="27"/>
    </i>
    <i>
      <x v="17"/>
    </i>
    <i>
      <x v="41"/>
    </i>
    <i>
      <x v="35"/>
    </i>
    <i>
      <x v="4"/>
    </i>
    <i>
      <x v="18"/>
    </i>
    <i>
      <x v="14"/>
    </i>
    <i>
      <x v="2"/>
    </i>
    <i>
      <x v="9"/>
    </i>
    <i>
      <x v="33"/>
    </i>
    <i>
      <x v="45"/>
    </i>
    <i>
      <x v="34"/>
    </i>
    <i>
      <x v="40"/>
    </i>
    <i>
      <x/>
    </i>
    <i>
      <x v="20"/>
    </i>
    <i>
      <x v="28"/>
    </i>
    <i>
      <x v="7"/>
    </i>
    <i>
      <x v="12"/>
    </i>
    <i>
      <x v="32"/>
    </i>
    <i>
      <x v="31"/>
    </i>
    <i t="grand">
      <x/>
    </i>
  </rowItems>
  <colItems count="1">
    <i/>
  </colItems>
  <dataFields count="1">
    <dataField name="Count of Title" fld="0" subtotal="count" baseField="0" baseItem="0"/>
  </dataFields>
  <chartFormats count="2">
    <chartFormat chart="1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2FF4F9A-D721-4247-AD46-756290CE5CE3}"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chartFormat="9">
  <location ref="A3:B13" firstHeaderRow="1" firstDataRow="1" firstDataCol="1"/>
  <pivotFields count="26">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44"/>
    </i>
    <i>
      <x v="43"/>
    </i>
    <i>
      <x v="13"/>
    </i>
    <i>
      <x v="15"/>
    </i>
    <i>
      <x v="6"/>
    </i>
    <i>
      <x v="3"/>
    </i>
    <i>
      <x v="39"/>
    </i>
    <i>
      <x v="25"/>
    </i>
    <i>
      <x v="19"/>
    </i>
    <i>
      <x v="8"/>
    </i>
  </rowItems>
  <colItems count="1">
    <i/>
  </colItems>
  <dataFields count="1">
    <dataField name="Count of Title" fld="0" subtotal="count" baseField="0" baseItem="0"/>
  </dataFields>
  <formats count="1">
    <format dxfId="36">
      <pivotArea dataOnly="0" fieldPosition="0">
        <references count="1">
          <reference field="5"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E4EB53F-FA6C-48C8-8CDC-2EB1BA341FD6}"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chartFormat="11">
  <location ref="A3:B13" firstHeaderRow="1" firstDataRow="1" firstDataCol="1"/>
  <pivotFields count="26">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8"/>
    </i>
    <i>
      <x v="19"/>
    </i>
    <i>
      <x v="25"/>
    </i>
    <i>
      <x v="39"/>
    </i>
    <i>
      <x v="3"/>
    </i>
    <i>
      <x v="6"/>
    </i>
    <i>
      <x v="15"/>
    </i>
    <i>
      <x v="13"/>
    </i>
    <i>
      <x v="43"/>
    </i>
    <i>
      <x v="44"/>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AFB8183-E655-4F8C-ABAC-5DD8C91386D6}"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chartFormat="18">
  <location ref="A3:C13" firstHeaderRow="0" firstDataRow="1" firstDataCol="1"/>
  <pivotFields count="26">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28"/>
    </i>
    <i>
      <x v="31"/>
    </i>
    <i>
      <x v="14"/>
    </i>
    <i>
      <x v="34"/>
    </i>
    <i>
      <x v="32"/>
    </i>
    <i>
      <x v="2"/>
    </i>
    <i>
      <x v="33"/>
    </i>
    <i>
      <x v="6"/>
    </i>
    <i>
      <x v="15"/>
    </i>
    <i>
      <x v="44"/>
    </i>
  </rowItems>
  <colFields count="1">
    <field x="-2"/>
  </colFields>
  <colItems count="2">
    <i>
      <x/>
    </i>
    <i i="1">
      <x v="1"/>
    </i>
  </colItems>
  <dataFields count="2">
    <dataField name="Average of IMDb Score (1-10)" fld="13" subtotal="average" baseField="0" baseItem="0"/>
    <dataField name="Count of Title" fld="0" subtotal="count" baseField="0" baseItem="0"/>
  </dataFields>
  <chartFormats count="15">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2">
          <reference field="4294967294" count="1" selected="0">
            <x v="0"/>
          </reference>
          <reference field="5" count="1" selected="0">
            <x v="28"/>
          </reference>
        </references>
      </pivotArea>
    </chartFormat>
    <chartFormat chart="3" format="3">
      <pivotArea type="data" outline="0" fieldPosition="0">
        <references count="2">
          <reference field="4294967294" count="1" selected="0">
            <x v="0"/>
          </reference>
          <reference field="5" count="1" selected="0">
            <x v="29"/>
          </reference>
        </references>
      </pivotArea>
    </chartFormat>
    <chartFormat chart="3" format="4">
      <pivotArea type="data" outline="0" fieldPosition="0">
        <references count="2">
          <reference field="4294967294" count="1" selected="0">
            <x v="0"/>
          </reference>
          <reference field="5" count="1" selected="0">
            <x v="41"/>
          </reference>
        </references>
      </pivotArea>
    </chartFormat>
    <chartFormat chart="3" format="5">
      <pivotArea type="data" outline="0" fieldPosition="0">
        <references count="2">
          <reference field="4294967294" count="1" selected="0">
            <x v="0"/>
          </reference>
          <reference field="5" count="1" selected="0">
            <x v="35"/>
          </reference>
        </references>
      </pivotArea>
    </chartFormat>
    <chartFormat chart="3" format="6">
      <pivotArea type="data" outline="0" fieldPosition="0">
        <references count="2">
          <reference field="4294967294" count="1" selected="0">
            <x v="0"/>
          </reference>
          <reference field="5" count="1" selected="0">
            <x v="2"/>
          </reference>
        </references>
      </pivotArea>
    </chartFormat>
    <chartFormat chart="15" format="10" series="1">
      <pivotArea type="data" outline="0" fieldPosition="0">
        <references count="1">
          <reference field="4294967294" count="1" selected="0">
            <x v="1"/>
          </reference>
        </references>
      </pivotArea>
    </chartFormat>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5" count="1" selected="0">
            <x v="32"/>
          </reference>
        </references>
      </pivotArea>
    </chartFormat>
    <chartFormat chart="15" format="13">
      <pivotArea type="data" outline="0" fieldPosition="0">
        <references count="2">
          <reference field="4294967294" count="1" selected="0">
            <x v="0"/>
          </reference>
          <reference field="5" count="1" selected="0">
            <x v="2"/>
          </reference>
        </references>
      </pivotArea>
    </chartFormat>
    <chartFormat chart="17" format="18" series="1">
      <pivotArea type="data" outline="0" fieldPosition="0">
        <references count="1">
          <reference field="4294967294" count="1" selected="0">
            <x v="1"/>
          </reference>
        </references>
      </pivotArea>
    </chartFormat>
    <chartFormat chart="17" format="19" series="1">
      <pivotArea type="data" outline="0" fieldPosition="0">
        <references count="1">
          <reference field="4294967294" count="1" selected="0">
            <x v="0"/>
          </reference>
        </references>
      </pivotArea>
    </chartFormat>
    <chartFormat chart="17" format="20">
      <pivotArea type="data" outline="0" fieldPosition="0">
        <references count="2">
          <reference field="4294967294" count="1" selected="0">
            <x v="0"/>
          </reference>
          <reference field="5" count="1" selected="0">
            <x v="32"/>
          </reference>
        </references>
      </pivotArea>
    </chartFormat>
    <chartFormat chart="17" format="2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7F0626C-06CF-452B-A4A7-8877E6DA7EFA}"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chartFormat="18">
  <location ref="A19:C29" firstHeaderRow="0" firstDataRow="1" firstDataCol="1"/>
  <pivotFields count="26">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28"/>
    </i>
    <i>
      <x v="31"/>
    </i>
    <i>
      <x v="14"/>
    </i>
    <i>
      <x v="34"/>
    </i>
    <i>
      <x v="32"/>
    </i>
    <i>
      <x v="2"/>
    </i>
    <i>
      <x v="33"/>
    </i>
    <i>
      <x v="6"/>
    </i>
    <i>
      <x v="15"/>
    </i>
    <i>
      <x v="44"/>
    </i>
  </rowItems>
  <colFields count="1">
    <field x="-2"/>
  </colFields>
  <colItems count="2">
    <i>
      <x/>
    </i>
    <i i="1">
      <x v="1"/>
    </i>
  </colItems>
  <dataFields count="2">
    <dataField name="Average of IMDb Score (1-10)" fld="13" subtotal="average" baseField="0" baseItem="0"/>
    <dataField name="Count of Title" fld="0" subtotal="count" baseField="0" baseItem="0"/>
  </dataFields>
  <chartFormats count="15">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2">
          <reference field="4294967294" count="1" selected="0">
            <x v="0"/>
          </reference>
          <reference field="5" count="1" selected="0">
            <x v="28"/>
          </reference>
        </references>
      </pivotArea>
    </chartFormat>
    <chartFormat chart="3" format="3">
      <pivotArea type="data" outline="0" fieldPosition="0">
        <references count="2">
          <reference field="4294967294" count="1" selected="0">
            <x v="0"/>
          </reference>
          <reference field="5" count="1" selected="0">
            <x v="29"/>
          </reference>
        </references>
      </pivotArea>
    </chartFormat>
    <chartFormat chart="3" format="4">
      <pivotArea type="data" outline="0" fieldPosition="0">
        <references count="2">
          <reference field="4294967294" count="1" selected="0">
            <x v="0"/>
          </reference>
          <reference field="5" count="1" selected="0">
            <x v="41"/>
          </reference>
        </references>
      </pivotArea>
    </chartFormat>
    <chartFormat chart="3" format="5">
      <pivotArea type="data" outline="0" fieldPosition="0">
        <references count="2">
          <reference field="4294967294" count="1" selected="0">
            <x v="0"/>
          </reference>
          <reference field="5" count="1" selected="0">
            <x v="35"/>
          </reference>
        </references>
      </pivotArea>
    </chartFormat>
    <chartFormat chart="3" format="6">
      <pivotArea type="data" outline="0" fieldPosition="0">
        <references count="2">
          <reference field="4294967294" count="1" selected="0">
            <x v="0"/>
          </reference>
          <reference field="5" count="1" selected="0">
            <x v="2"/>
          </reference>
        </references>
      </pivotArea>
    </chartFormat>
    <chartFormat chart="15" format="10" series="1">
      <pivotArea type="data" outline="0" fieldPosition="0">
        <references count="1">
          <reference field="4294967294" count="1" selected="0">
            <x v="1"/>
          </reference>
        </references>
      </pivotArea>
    </chartFormat>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5" count="1" selected="0">
            <x v="32"/>
          </reference>
        </references>
      </pivotArea>
    </chartFormat>
    <chartFormat chart="15" format="13">
      <pivotArea type="data" outline="0" fieldPosition="0">
        <references count="2">
          <reference field="4294967294" count="1" selected="0">
            <x v="0"/>
          </reference>
          <reference field="5" count="1" selected="0">
            <x v="2"/>
          </reference>
        </references>
      </pivotArea>
    </chartFormat>
    <chartFormat chart="17" format="18" series="1">
      <pivotArea type="data" outline="0" fieldPosition="0">
        <references count="1">
          <reference field="4294967294" count="1" selected="0">
            <x v="1"/>
          </reference>
        </references>
      </pivotArea>
    </chartFormat>
    <chartFormat chart="17" format="19" series="1">
      <pivotArea type="data" outline="0" fieldPosition="0">
        <references count="1">
          <reference field="4294967294" count="1" selected="0">
            <x v="0"/>
          </reference>
        </references>
      </pivotArea>
    </chartFormat>
    <chartFormat chart="17" format="20">
      <pivotArea type="data" outline="0" fieldPosition="0">
        <references count="2">
          <reference field="4294967294" count="1" selected="0">
            <x v="0"/>
          </reference>
          <reference field="5" count="1" selected="0">
            <x v="32"/>
          </reference>
        </references>
      </pivotArea>
    </chartFormat>
    <chartFormat chart="17" format="2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804421C-3639-4D7E-B9A3-A40C82881491}"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26">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h="1" x="2"/>
        <item x="11"/>
        <item h="1" x="16"/>
        <item h="1" x="13"/>
        <item h="1" x="15"/>
        <item h="1" x="9"/>
        <item t="default"/>
      </items>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i>
    <i>
      <x v="1"/>
    </i>
    <i>
      <x v="2"/>
    </i>
    <i>
      <x v="3"/>
    </i>
    <i>
      <x v="4"/>
    </i>
    <i>
      <x v="5"/>
    </i>
    <i>
      <x v="6"/>
    </i>
    <i>
      <x v="7"/>
    </i>
    <i>
      <x v="8"/>
    </i>
    <i>
      <x v="9"/>
    </i>
    <i>
      <x v="10"/>
    </i>
    <i>
      <x v="12"/>
    </i>
  </rowItems>
  <colItems count="1">
    <i/>
  </colItems>
  <dataFields count="1">
    <dataField name="Sum of Budget" fld="17" baseField="3" baseItem="0" numFmtId="164"/>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7"/>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3"/>
          </reference>
        </references>
      </pivotArea>
    </chartFormat>
    <chartFormat chart="0" format="8">
      <pivotArea type="data" outline="0" fieldPosition="0">
        <references count="2">
          <reference field="4294967294" count="1" selected="0">
            <x v="0"/>
          </reference>
          <reference field="3" count="1" selected="0">
            <x v="6"/>
          </reference>
        </references>
      </pivotArea>
    </chartFormat>
    <chartFormat chart="0" format="9">
      <pivotArea type="data" outline="0" fieldPosition="0">
        <references count="2">
          <reference field="4294967294" count="1" selected="0">
            <x v="0"/>
          </reference>
          <reference field="3" count="1" selected="0">
            <x v="8"/>
          </reference>
        </references>
      </pivotArea>
    </chartFormat>
    <chartFormat chart="0" format="10">
      <pivotArea type="data" outline="0" fieldPosition="0">
        <references count="2">
          <reference field="4294967294" count="1" selected="0">
            <x v="0"/>
          </reference>
          <reference field="3" count="1" selected="0">
            <x v="9"/>
          </reference>
        </references>
      </pivotArea>
    </chartFormat>
    <chartFormat chart="0" format="11">
      <pivotArea type="data" outline="0" fieldPosition="0">
        <references count="2">
          <reference field="4294967294" count="1" selected="0">
            <x v="0"/>
          </reference>
          <reference field="3" count="1" selected="0">
            <x v="10"/>
          </reference>
        </references>
      </pivotArea>
    </chartFormat>
    <chartFormat chart="0" format="12">
      <pivotArea type="data" outline="0" fieldPosition="0">
        <references count="2">
          <reference field="4294967294" count="1" selected="0">
            <x v="0"/>
          </reference>
          <reference field="3" count="1" selected="0">
            <x v="12"/>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3" count="1" selected="0">
            <x v="0"/>
          </reference>
        </references>
      </pivotArea>
    </chartFormat>
    <chartFormat chart="6" format="28">
      <pivotArea type="data" outline="0" fieldPosition="0">
        <references count="2">
          <reference field="4294967294" count="1" selected="0">
            <x v="0"/>
          </reference>
          <reference field="3" count="1" selected="0">
            <x v="1"/>
          </reference>
        </references>
      </pivotArea>
    </chartFormat>
    <chartFormat chart="6" format="29">
      <pivotArea type="data" outline="0" fieldPosition="0">
        <references count="2">
          <reference field="4294967294" count="1" selected="0">
            <x v="0"/>
          </reference>
          <reference field="3" count="1" selected="0">
            <x v="2"/>
          </reference>
        </references>
      </pivotArea>
    </chartFormat>
    <chartFormat chart="6" format="30">
      <pivotArea type="data" outline="0" fieldPosition="0">
        <references count="2">
          <reference field="4294967294" count="1" selected="0">
            <x v="0"/>
          </reference>
          <reference field="3" count="1" selected="0">
            <x v="3"/>
          </reference>
        </references>
      </pivotArea>
    </chartFormat>
    <chartFormat chart="6" format="31">
      <pivotArea type="data" outline="0" fieldPosition="0">
        <references count="2">
          <reference field="4294967294" count="1" selected="0">
            <x v="0"/>
          </reference>
          <reference field="3" count="1" selected="0">
            <x v="4"/>
          </reference>
        </references>
      </pivotArea>
    </chartFormat>
    <chartFormat chart="6" format="32">
      <pivotArea type="data" outline="0" fieldPosition="0">
        <references count="2">
          <reference field="4294967294" count="1" selected="0">
            <x v="0"/>
          </reference>
          <reference field="3" count="1" selected="0">
            <x v="5"/>
          </reference>
        </references>
      </pivotArea>
    </chartFormat>
    <chartFormat chart="6" format="33">
      <pivotArea type="data" outline="0" fieldPosition="0">
        <references count="2">
          <reference field="4294967294" count="1" selected="0">
            <x v="0"/>
          </reference>
          <reference field="3" count="1" selected="0">
            <x v="6"/>
          </reference>
        </references>
      </pivotArea>
    </chartFormat>
    <chartFormat chart="6" format="34">
      <pivotArea type="data" outline="0" fieldPosition="0">
        <references count="2">
          <reference field="4294967294" count="1" selected="0">
            <x v="0"/>
          </reference>
          <reference field="3" count="1" selected="0">
            <x v="7"/>
          </reference>
        </references>
      </pivotArea>
    </chartFormat>
    <chartFormat chart="6" format="35">
      <pivotArea type="data" outline="0" fieldPosition="0">
        <references count="2">
          <reference field="4294967294" count="1" selected="0">
            <x v="0"/>
          </reference>
          <reference field="3" count="1" selected="0">
            <x v="8"/>
          </reference>
        </references>
      </pivotArea>
    </chartFormat>
    <chartFormat chart="6" format="36">
      <pivotArea type="data" outline="0" fieldPosition="0">
        <references count="2">
          <reference field="4294967294" count="1" selected="0">
            <x v="0"/>
          </reference>
          <reference field="3" count="1" selected="0">
            <x v="9"/>
          </reference>
        </references>
      </pivotArea>
    </chartFormat>
    <chartFormat chart="6" format="37">
      <pivotArea type="data" outline="0" fieldPosition="0">
        <references count="2">
          <reference field="4294967294" count="1" selected="0">
            <x v="0"/>
          </reference>
          <reference field="3" count="1" selected="0">
            <x v="10"/>
          </reference>
        </references>
      </pivotArea>
    </chartFormat>
    <chartFormat chart="6" format="38">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435687CC-05E8-437A-8573-DBC9C6A4CE77}" sourceName="Title">
  <pivotTables>
    <pivotTable tabId="8" name="PivotTable8"/>
    <pivotTable tabId="2" name="PivotTable2"/>
    <pivotTable tabId="13" name="PivotTable2"/>
    <pivotTable tabId="14" name="PivotTable3"/>
    <pivotTable tabId="30" name="PivotTable1"/>
    <pivotTable tabId="21" name="PivotTable4"/>
    <pivotTable tabId="23" name="PivotTable1"/>
  </pivotTables>
  <data>
    <tabular pivotCacheId="641857450">
      <items count="3725">
        <i x="509" s="1"/>
        <i x="1464" s="1"/>
        <i x="1809" s="1"/>
        <i x="2599" s="1"/>
        <i x="3598" s="1"/>
        <i x="875" s="1"/>
        <i x="1036" s="1"/>
        <i x="2073" s="1"/>
        <i x="2600" s="1"/>
        <i x="3283" s="1"/>
        <i x="2780" s="1"/>
        <i x="1711" s="1"/>
        <i x="2262" s="1"/>
        <i x="1196" s="1"/>
        <i x="2074" s="1"/>
        <i x="2601" s="1"/>
        <i x="2950" s="1"/>
        <i x="1562" s="1"/>
        <i x="3284" s="1"/>
        <i x="755" s="1"/>
        <i x="3285" s="1"/>
        <i x="876" s="1"/>
        <i x="43" s="1"/>
        <i x="2602" s="1"/>
        <i x="3124" s="1"/>
        <i x="1712" s="1"/>
        <i x="2417" s="1"/>
        <i x="3286" s="1"/>
        <i x="1563" s="1"/>
        <i x="3125" s="1"/>
        <i x="3447" s="1"/>
        <i x="1373" s="1"/>
        <i x="2418" s="1"/>
        <i x="1037" s="1"/>
        <i x="1374" s="1"/>
        <i x="2263" s="1"/>
        <i x="3448" s="1"/>
        <i x="211" s="1"/>
        <i x="437" s="1"/>
        <i x="1038" s="1"/>
        <i x="2264" s="1"/>
        <i x="2265" s="1"/>
        <i x="2951" s="1"/>
        <i x="2075" s="1"/>
        <i x="3449" s="1"/>
        <i x="1197" s="1"/>
        <i x="2266" s="1"/>
        <i x="1375" s="1"/>
        <i x="3287" s="1"/>
        <i x="3" s="1"/>
        <i x="3288" s="1"/>
        <i x="2952" s="1"/>
        <i x="1713" s="1"/>
        <i x="2953" s="1"/>
        <i x="2603" s="1"/>
        <i x="756" s="1"/>
        <i x="649" s="1"/>
        <i x="1376" s="1"/>
        <i x="1377" s="1"/>
        <i x="2781" s="1"/>
        <i x="2267" s="1"/>
        <i x="877" s="1"/>
        <i x="2604" s="1"/>
        <i x="3599" s="1"/>
        <i x="186" s="1"/>
        <i x="1198" s="1"/>
        <i x="2954" s="1"/>
        <i x="74" s="1"/>
        <i x="757" s="1"/>
        <i x="2605" s="1"/>
        <i x="1714" s="1"/>
        <i x="758" s="1"/>
        <i x="2955" s="1"/>
        <i x="878" s="1"/>
        <i x="359" s="1"/>
        <i x="30" s="1"/>
        <i x="3289" s="1"/>
        <i x="2076" s="1"/>
        <i x="1564" s="1"/>
        <i x="31" s="1"/>
        <i x="3290" s="1"/>
        <i x="3450" s="1"/>
        <i x="1890" s="1"/>
        <i x="1715" s="1"/>
        <i x="1199" s="1"/>
        <i x="360" s="1"/>
        <i x="3451" s="1"/>
        <i x="1891" s="1"/>
        <i x="438" s="1"/>
        <i x="3291" s="1"/>
        <i x="1565" s="1"/>
        <i x="2268" s="1"/>
        <i x="3452" s="1"/>
        <i x="3453" s="1"/>
        <i x="3454" s="1"/>
        <i x="759" s="1"/>
        <i x="151" s="1"/>
        <i x="171" s="1"/>
        <i x="212" s="1"/>
        <i x="241" s="1"/>
        <i x="270" s="1"/>
        <i x="152" s="1"/>
        <i x="2606" s="1"/>
        <i x="2077" s="1"/>
        <i x="172" s="1"/>
        <i x="2078" s="1"/>
        <i x="2956" s="1"/>
        <i x="2607" s="1"/>
        <i x="760" s="1"/>
        <i x="650" s="1"/>
        <i x="2608" s="1"/>
        <i x="1892" s="1"/>
        <i x="556" s="1"/>
        <i x="3126" s="1"/>
        <i x="557" s="1"/>
        <i x="2957" s="1"/>
        <i x="1716" s="1"/>
        <i x="173" s="1"/>
        <i x="3455" s="1"/>
        <i x="879" s="1"/>
        <i x="1378" s="1"/>
        <i x="1200" s="1"/>
        <i x="1893" s="1"/>
        <i x="1379" s="1"/>
        <i x="2958" s="1"/>
        <i x="1039" s="1"/>
        <i x="1380" s="1"/>
        <i x="3456" s="1"/>
        <i x="1381" s="1"/>
        <i x="3292" s="1"/>
        <i x="3127" s="1"/>
        <i x="651" s="1"/>
        <i x="439" s="1"/>
        <i x="489" s="1"/>
        <i x="2269" s="1"/>
        <i x="3128" s="1"/>
        <i x="242" s="1"/>
        <i x="1382" s="1"/>
        <i x="3457" s="1"/>
        <i x="3293" s="1"/>
        <i x="3294" s="1"/>
        <i x="3295" s="1"/>
        <i x="1717" s="1"/>
        <i x="2609" s="1"/>
        <i x="1718" s="1"/>
        <i x="1566" s="1"/>
        <i x="1719" s="1"/>
        <i x="2610" s="1"/>
        <i x="880" s="1"/>
        <i x="652" s="1"/>
        <i x="653" s="1"/>
        <i x="392" s="1"/>
        <i x="94" s="1"/>
        <i x="243" s="1"/>
        <i x="361" s="1"/>
        <i x="2959" s="1"/>
        <i x="558" s="1"/>
        <i x="1567" s="1"/>
        <i x="3129" s="1"/>
        <i x="2079" s="1"/>
        <i x="1720" s="1"/>
        <i x="3458" s="1"/>
        <i x="1721" s="1"/>
        <i x="1201" s="1"/>
        <i x="1202" s="1"/>
        <i x="2782" s="1"/>
        <i x="88" s="1"/>
        <i x="362" s="1"/>
        <i x="654" s="1"/>
        <i x="187" s="1"/>
        <i x="2611" s="1"/>
        <i x="2270" s="1"/>
        <i x="393" s="1"/>
        <i x="2612" s="1"/>
        <i x="1383" s="1"/>
        <i x="3296" s="1"/>
        <i x="1384" s="1"/>
        <i x="2080" s="1"/>
        <i x="1040" s="1"/>
        <i x="1203" s="1"/>
        <i x="1568" s="1"/>
        <i x="1041" s="1"/>
        <i x="3459" s="1"/>
        <i x="3600" s="1"/>
        <i x="1894" s="1"/>
        <i x="2081" s="1"/>
        <i x="1204" s="1"/>
        <i x="1722" s="1"/>
        <i x="2783" s="1"/>
        <i x="2271" s="1"/>
        <i x="2960" s="1"/>
        <i x="3601" s="1"/>
        <i x="2613" s="1"/>
        <i x="1205" s="1"/>
        <i x="153" s="1"/>
        <i x="1385" s="1"/>
        <i x="881" s="1"/>
        <i x="1206" s="1"/>
        <i x="2082" s="1"/>
        <i x="2272" s="1"/>
        <i x="58" s="1"/>
        <i x="761" s="1"/>
        <i x="3297" s="1"/>
        <i x="213" s="1"/>
        <i x="1207" s="1"/>
        <i x="882" s="1"/>
        <i x="1208" s="1"/>
        <i x="1042" s="1"/>
        <i x="3130" s="1"/>
        <i x="3460" s="1"/>
        <i x="1569" s="1"/>
        <i x="1209" s="1"/>
        <i x="2784" s="1"/>
        <i x="655" s="1"/>
        <i x="762" s="1"/>
        <i x="1043" s="1"/>
        <i x="3131" s="1"/>
        <i x="656" s="1"/>
        <i x="2419" s="1"/>
        <i x="1895" s="1"/>
        <i x="2614" s="1"/>
        <i x="1044" s="1"/>
        <i x="883" s="1"/>
        <i x="1896" s="1"/>
        <i x="657" s="1"/>
        <i x="1723" s="1"/>
        <i x="1386" s="1"/>
        <i x="884" s="1"/>
        <i x="658" s="1"/>
        <i x="1045" s="1"/>
        <i x="3298" s="1"/>
        <i x="1724" s="1"/>
        <i x="3461" s="1"/>
        <i x="1210" s="1"/>
        <i x="885" s="1"/>
        <i x="2615" s="1"/>
        <i x="81" s="1"/>
        <i x="886" s="1"/>
        <i x="3462" s="1"/>
        <i x="3463" s="1"/>
        <i x="15" s="1"/>
        <i x="75" s="1"/>
        <i x="3602" s="1"/>
        <i x="2961" s="1"/>
        <i x="2962" s="1"/>
        <i x="2785" s="1"/>
        <i x="3603" s="1"/>
        <i x="3299" s="1"/>
        <i x="1211" s="1"/>
        <i x="3604" s="1"/>
        <i x="1387" s="1"/>
        <i x="763" s="1"/>
        <i x="887" s="1"/>
        <i x="1570" s="1"/>
        <i x="888" s="1"/>
        <i x="89" s="1"/>
        <i x="2083" s="1"/>
        <i x="490" s="1"/>
        <i x="2963" s="1"/>
        <i x="188" s="1"/>
        <i x="2273" s="1"/>
        <i x="2084" s="1"/>
        <i x="302" s="1"/>
        <i x="3132" s="1"/>
        <i x="1897" s="1"/>
        <i x="3133" s="1"/>
        <i x="889" s="1"/>
        <i x="764" s="1"/>
        <i x="2616" s="1"/>
        <i x="363" s="1"/>
        <i x="2274" s="1"/>
        <i x="1725" s="1"/>
        <i x="2085" s="1"/>
        <i x="2964" s="1"/>
        <i x="3464" s="1"/>
        <i x="659" s="1"/>
        <i x="1726" s="1"/>
        <i x="491" s="1"/>
        <i x="1898" s="1"/>
        <i x="2617" s="1"/>
        <i x="890" s="1"/>
        <i x="1212" s="1"/>
        <i x="3134" s="1"/>
        <i x="3465" s="1"/>
        <i x="2275" s="1"/>
        <i x="2965" s="1"/>
        <i x="2276" s="1"/>
        <i x="3300" s="1"/>
        <i x="1388" s="1"/>
        <i x="660" s="1"/>
        <i x="891" s="1"/>
        <i x="2420" s="1"/>
        <i x="1389" s="1"/>
        <i x="1046" s="1"/>
        <i x="2618" s="1"/>
        <i x="3605" s="1"/>
        <i x="1727" s="1"/>
        <i x="2277" s="1"/>
        <i x="2619" s="1"/>
        <i x="1213" s="1"/>
        <i x="3606" s="1"/>
        <i x="492" s="1"/>
        <i x="765" s="1"/>
        <i x="2086" s="1"/>
        <i x="1214" s="1"/>
        <i x="892" s="1"/>
        <i x="2421" s="1"/>
        <i x="2422" s="1"/>
        <i x="440" s="1"/>
        <i x="3135" s="1"/>
        <i x="174" s="1"/>
        <i x="271" s="1"/>
        <i x="303" s="1"/>
        <i x="493" s="1"/>
        <i x="1571" s="1"/>
        <i x="1390" s="1"/>
        <i x="3301" s="1"/>
        <i x="2620" s="1"/>
        <i x="1572" s="1"/>
        <i x="2966" s="1"/>
        <i x="3302" s="1"/>
        <i x="3303" s="1"/>
        <i x="1391" s="1"/>
        <i x="1047" s="1"/>
        <i x="1215" s="1"/>
        <i x="2621" s="1"/>
        <i x="2423" s="1"/>
        <i x="1392" s="1"/>
        <i x="1728" s="1"/>
        <i x="766" s="1"/>
        <i x="2087" s="1"/>
        <i x="1573" s="1"/>
        <i x="2088" s="1"/>
        <i x="559" s="1"/>
        <i x="272" s="1"/>
        <i x="661" s="1"/>
        <i x="1899" s="1"/>
        <i x="494" s="1"/>
        <i x="364" s="1"/>
        <i x="893" s="1"/>
        <i x="2967" s="1"/>
        <i x="3304" s="1"/>
        <i x="1048" s="1"/>
        <i x="3136" s="1"/>
        <i x="1900" s="1"/>
        <i x="2424" s="1"/>
        <i x="2968" s="1"/>
        <i x="329" s="1"/>
        <i x="3137" s="1"/>
        <i x="3305" s="1"/>
        <i x="560" s="1"/>
        <i x="1901" s="1"/>
        <i x="2278" s="1"/>
        <i x="1049" s="1"/>
        <i x="2425" s="1"/>
        <i x="2279" s="1"/>
        <i x="2089" s="1"/>
        <i x="2090" s="1"/>
        <i x="244" s="1"/>
        <i x="3466" s="1"/>
        <i x="3306" s="1"/>
        <i x="495" s="1"/>
        <i x="1729" s="1"/>
        <i x="3307" s="1"/>
        <i x="2786" s="1"/>
        <i x="1216" s="1"/>
        <i x="894" s="1"/>
        <i x="1730" s="1"/>
        <i x="2091" s="1"/>
        <i x="767" s="1"/>
        <i x="1393" s="1"/>
        <i x="63" s="1"/>
        <i x="2280" s="1"/>
        <i x="2969" s="1"/>
        <i x="1050" s="1"/>
        <i x="1394" s="1"/>
        <i x="2426" s="1"/>
        <i x="154" s="1"/>
        <i x="214" s="1"/>
        <i x="441" s="1"/>
        <i x="1574" s="1"/>
        <i x="2787" s="1"/>
        <i x="3467" s="1"/>
        <i x="895" s="1"/>
        <i x="1731" s="1"/>
        <i x="48" s="1"/>
        <i x="896" s="1"/>
        <i x="245" s="1"/>
        <i x="897" s="1"/>
        <i x="3468" s="1"/>
        <i x="1395" s="1"/>
        <i x="1575" s="1"/>
        <i x="3469" s="1"/>
        <i x="3138" s="1"/>
        <i x="1051" s="1"/>
        <i x="2092" s="1"/>
        <i x="2970" s="1"/>
        <i x="1396" s="1"/>
        <i x="189" s="1"/>
        <i x="330" s="1"/>
        <i x="273" s="1"/>
        <i x="1052" s="1"/>
        <i x="3470" s="1"/>
        <i x="1732" s="1"/>
        <i x="1217" s="1"/>
        <i x="2093" s="1"/>
        <i x="2094" s="1"/>
        <i x="1218" s="1"/>
        <i x="1219" s="1"/>
        <i x="3607" s="1"/>
        <i x="3308" s="1"/>
        <i x="3471" s="1"/>
        <i x="274" s="1"/>
        <i x="2095" s="1"/>
        <i x="2788" s="1"/>
        <i x="3608" s="1"/>
        <i x="768" s="1"/>
        <i x="1397" s="1"/>
        <i x="124" s="1"/>
        <i x="1733" s="1"/>
        <i x="2281" s="1"/>
        <i x="898" s="1"/>
        <i x="64" s="1"/>
        <i x="3472" s="1"/>
        <i x="1053" s="1"/>
        <i x="2427" s="1"/>
        <i x="2282" s="1"/>
        <i x="561" s="1"/>
        <i x="2096" s="1"/>
        <i x="394" s="1"/>
        <i x="3309" s="1"/>
        <i x="1398" s="1"/>
        <i x="1902" s="1"/>
        <i x="246" s="1"/>
        <i x="1399" s="1"/>
        <i x="1220" s="1"/>
        <i x="1400" s="1"/>
        <i x="1401" s="1"/>
        <i x="3310" s="1"/>
        <i x="3139" s="1"/>
        <i x="3311" s="1"/>
        <i x="899" s="1"/>
        <i x="2789" s="1"/>
        <i x="1402" s="1"/>
        <i x="2097" s="1"/>
        <i x="2428" s="1"/>
        <i x="562" s="1"/>
        <i x="1054" s="1"/>
        <i x="2429" s="1"/>
        <i x="1576" s="1"/>
        <i x="1903" s="1"/>
        <i x="662" s="1"/>
        <i x="1055" s="1"/>
        <i x="365" s="1"/>
        <i x="2098" s="1"/>
        <i x="275" s="1"/>
        <i x="3473" s="1"/>
        <i x="563" s="1"/>
        <i x="2430" s="1"/>
        <i x="564" s="1"/>
        <i x="900" s="1"/>
        <i x="1403" s="1"/>
        <i x="3474" s="1"/>
        <i x="1904" s="1"/>
        <i x="1056" s="1"/>
        <i x="901" s="1"/>
        <i x="331" s="1"/>
        <i x="2622" s="1"/>
        <i x="366" s="1"/>
        <i x="2623" s="1"/>
        <i x="3140" s="1"/>
        <i x="496" s="1"/>
        <i x="175" s="1"/>
        <i x="663" s="1"/>
        <i x="902" s="1"/>
        <i x="2624" s="1"/>
        <i x="3475" s="1"/>
        <i x="1734" s="1"/>
        <i x="769" s="1"/>
        <i x="2625" s="1"/>
        <i x="2971" s="1"/>
        <i x="3609" s="1"/>
        <i x="2283" s="1"/>
        <i x="1735" s="1"/>
        <i x="1221" s="1"/>
        <i x="1222" s="1"/>
        <i x="247" s="1"/>
        <i x="2626" s="1"/>
        <i x="1057" s="1"/>
        <i x="1577" s="1"/>
        <i x="903" s="1"/>
        <i x="1905" s="1"/>
        <i x="904" s="1"/>
        <i x="565" s="1"/>
        <i x="3312" s="1"/>
        <i x="770" s="1"/>
        <i x="3610" s="1"/>
        <i x="2284" s="1"/>
        <i x="2627" s="1"/>
        <i x="1058" s="1"/>
        <i x="3611" s="1"/>
        <i x="2628" s="1"/>
        <i x="1404" s="1"/>
        <i x="1578" s="1"/>
        <i x="1223" s="1"/>
        <i x="2972" s="1"/>
        <i x="3313" s="1"/>
        <i x="771" s="1"/>
        <i x="1224" s="1"/>
        <i x="3141" s="1"/>
        <i x="1579" s="1"/>
        <i x="442" s="1"/>
        <i x="772" s="1"/>
        <i x="2790" s="1"/>
        <i x="2791" s="1"/>
        <i x="3142" s="1"/>
        <i x="2431" s="1"/>
        <i x="3612" s="1"/>
        <i x="905" s="1"/>
        <i x="45" s="1"/>
        <i x="3613" s="1"/>
        <i x="2792" s="1"/>
        <i x="95" s="1"/>
        <i x="2432" s="1"/>
        <i x="2433" s="1"/>
        <i x="773" s="1"/>
        <i x="96" s="1"/>
        <i x="332" s="1"/>
        <i x="1906" s="1"/>
        <i x="2973" s="1"/>
        <i x="3476" s="1"/>
        <i x="1225" s="1"/>
        <i x="3314" s="1"/>
        <i x="3614" s="1"/>
        <i x="2285" s="1"/>
        <i x="82" s="1"/>
        <i x="3315" s="1"/>
        <i x="2099" s="1"/>
        <i x="2974" s="1"/>
        <i x="3143" s="1"/>
        <i x="2629" s="1"/>
        <i x="497" s="1"/>
        <i x="2793" s="1"/>
        <i x="2100" s="1"/>
        <i x="498" s="1"/>
        <i x="1059" s="1"/>
        <i x="2101" s="1"/>
        <i x="1405" s="1"/>
        <i x="1736" s="1"/>
        <i x="1226" s="1"/>
        <i x="2794" s="1"/>
        <i x="664" s="1"/>
        <i x="1737" s="1"/>
        <i x="1907" s="1"/>
        <i x="1060" s="1"/>
        <i x="774" s="1"/>
        <i x="1738" s="1"/>
        <i x="3615" s="1"/>
        <i x="1061" s="1"/>
        <i x="775" s="1"/>
        <i x="2286" s="1"/>
        <i x="2630" s="1"/>
        <i x="2631" s="1"/>
        <i x="566" s="1"/>
        <i x="776" s="1"/>
        <i x="2434" s="1"/>
        <i x="1406" s="1"/>
        <i x="3616" s="1"/>
        <i x="665" s="1"/>
        <i x="107" s="1"/>
        <i x="1908" s="1"/>
        <i x="2287" s="1"/>
        <i x="2795" s="1"/>
        <i x="2288" s="1"/>
        <i x="1062" s="1"/>
        <i x="1580" s="1"/>
        <i x="666" s="1"/>
        <i x="1739" s="1"/>
        <i x="3144" s="1"/>
        <i x="3316" s="1"/>
        <i x="1581" s="1"/>
        <i x="1909" s="1"/>
        <i x="3145" s="1"/>
        <i x="1407" s="1"/>
        <i x="1910" s="1"/>
        <i x="1063" s="1"/>
        <i x="3617" s="1"/>
        <i x="667" s="1"/>
        <i x="2102" s="1"/>
        <i x="248" s="1"/>
        <i x="304" s="1"/>
        <i x="906" s="1"/>
        <i x="2632" s="1"/>
        <i x="1064" s="1"/>
        <i x="1911" s="1"/>
        <i x="2435" s="1"/>
        <i x="1740" s="1"/>
        <i x="3146" s="1"/>
        <i x="1065" s="1"/>
        <i x="3317" s="1"/>
        <i x="3618" s="1"/>
        <i x="1912" s="1"/>
        <i x="2633" s="1"/>
        <i x="1408" s="1"/>
        <i x="567" s="1"/>
        <i x="2634" s="1"/>
        <i x="777" s="1"/>
        <i x="2436" s="1"/>
        <i x="1409" s="1"/>
        <i x="1410" s="1"/>
        <i x="2635" s="1"/>
        <i x="1411" s="1"/>
        <i x="2796" s="1"/>
        <i x="778" s="1"/>
        <i x="1741" s="1"/>
        <i x="443" s="1"/>
        <i x="27" s="1"/>
        <i x="444" s="1"/>
        <i x="2103" s="1"/>
        <i x="2104" s="1"/>
        <i x="395" s="1"/>
        <i x="1412" s="1"/>
        <i x="76" s="1"/>
        <i x="1742" s="1"/>
        <i x="3147" s="1"/>
        <i x="2636" s="1"/>
        <i x="3318" s="1"/>
        <i x="2437" s="1"/>
        <i x="1743" s="1"/>
        <i x="499" s="1"/>
        <i x="1913" s="1"/>
        <i x="2637" s="1"/>
        <i x="1582" s="1"/>
        <i x="2289" s="1"/>
        <i x="1583" s="1"/>
        <i x="1744" s="1"/>
        <i x="1413" s="1"/>
        <i x="2438" s="1"/>
        <i x="2975" s="1"/>
        <i x="2105" s="1"/>
        <i x="3148" s="1"/>
        <i x="668" s="1"/>
        <i x="125" s="1"/>
        <i x="155" s="1"/>
        <i x="3619" s="1"/>
        <i x="1745" s="1"/>
        <i x="1584" s="1"/>
        <i x="500" s="1"/>
        <i x="1746" s="1"/>
        <i x="669" s="1"/>
        <i x="670" s="1"/>
        <i x="2976" s="1"/>
        <i x="3149" s="1"/>
        <i x="2290" s="1"/>
        <i x="1914" s="1"/>
        <i x="396" s="1"/>
        <i x="671" s="1"/>
        <i x="2797" s="1"/>
        <i x="501" s="1"/>
        <i x="2106" s="1"/>
        <i x="2638" s="1"/>
        <i x="1227" s="1"/>
        <i x="1915" s="1"/>
        <i x="2798" s="1"/>
        <i x="2639" s="1"/>
        <i x="3620" s="1"/>
        <i x="568" s="1"/>
        <i x="2977" s="1"/>
        <i x="1066" s="1"/>
        <i x="1585" s="1"/>
        <i x="907" s="1"/>
        <i x="2107" s="1"/>
        <i x="2640" s="1"/>
        <i x="1747" s="1"/>
        <i x="2641" s="1"/>
        <i x="908" s="1"/>
        <i x="2978" s="1"/>
        <i x="1228" s="1"/>
        <i x="3621" s="1"/>
        <i x="3622" s="1"/>
        <i x="215" s="1"/>
        <i x="502" s="1"/>
        <i x="672" s="1"/>
        <i x="190" s="1"/>
        <i x="249" s="1"/>
        <i x="1229" s="1"/>
        <i x="445" s="1"/>
        <i x="2108" s="1"/>
        <i x="1414" s="1"/>
        <i x="1067" s="1"/>
        <i x="909" s="1"/>
        <i x="216" s="1"/>
        <i x="1916" s="1"/>
        <i x="673" s="1"/>
        <i x="2109" s="1"/>
        <i x="2110" s="1"/>
        <i x="1917" s="1"/>
        <i x="503" s="1"/>
        <i x="2799" s="1"/>
        <i x="1748" s="1"/>
        <i x="2291" s="1"/>
        <i x="1586" s="1"/>
        <i x="3623" s="1"/>
        <i x="3319" s="1"/>
        <i x="2642" s="1"/>
        <i x="1068" s="1"/>
        <i x="305" s="1"/>
        <i x="250" s="1"/>
        <i x="3624" s="1"/>
        <i x="674" s="1"/>
        <i x="1415" s="1"/>
        <i x="779" s="1"/>
        <i x="3150" s="1"/>
        <i x="1918" s="1"/>
        <i x="1416" s="1"/>
        <i x="1587" s="1"/>
        <i x="49" s="1"/>
        <i x="108" s="1"/>
        <i x="2111" s="1"/>
        <i x="2800" s="1"/>
        <i x="1919" s="1"/>
        <i x="1749" s="1"/>
        <i x="3477" s="1"/>
        <i x="2643" s="1"/>
        <i x="569" s="1"/>
        <i x="306" s="1"/>
        <i x="397" s="1"/>
        <i x="3320" s="1"/>
        <i x="780" s="1"/>
        <i x="504" s="1"/>
        <i x="1750" s="1"/>
        <i x="276" s="1"/>
        <i x="2644" s="1"/>
        <i x="3151" s="1"/>
        <i x="2801" s="1"/>
        <i x="1751" s="1"/>
        <i x="2292" s="1"/>
        <i x="367" s="1"/>
        <i x="2439" s="1"/>
        <i x="2293" s="1"/>
        <i x="1417" s="1"/>
        <i x="3152" s="1"/>
        <i x="675" s="1"/>
        <i x="910" s="1"/>
        <i x="781" s="1"/>
        <i x="782" s="1"/>
        <i x="2645" s="1"/>
        <i x="2440" s="1"/>
        <i x="3478" s="1"/>
        <i x="3321" s="1"/>
        <i x="1752" s="1"/>
        <i x="1920" s="1"/>
        <i x="783" s="1"/>
        <i x="3479" s="1"/>
        <i x="505" s="1"/>
        <i x="2802" s="1"/>
        <i x="3322" s="1"/>
        <i x="3153" s="1"/>
        <i x="911" s="1"/>
        <i x="912" s="1"/>
        <i x="1921" s="1"/>
        <i x="913" s="1"/>
        <i x="1418" s="1"/>
        <i x="2803" s="1"/>
        <i x="3480" s="1"/>
        <i x="52" s="1"/>
        <i x="1922" s="1"/>
        <i x="2804" s="1"/>
        <i x="3154" s="1"/>
        <i x="2979" s="1"/>
        <i x="2294" s="1"/>
        <i x="914" s="1"/>
        <i x="307" s="1"/>
        <i x="1588" s="1"/>
        <i x="2646" s="1"/>
        <i x="1419" s="1"/>
        <i x="251" s="1"/>
        <i x="308" s="1"/>
        <i x="506" s="1"/>
        <i x="1069" s="1"/>
        <i x="1923" s="1"/>
        <i x="126" s="1"/>
        <i x="1070" s="1"/>
        <i x="1420" s="1"/>
        <i x="784" s="1"/>
        <i x="2441" s="1"/>
        <i x="446" s="1"/>
        <i x="2647" s="1"/>
        <i x="1753" s="1"/>
        <i x="2295" s="1"/>
        <i x="785" s="1"/>
        <i x="3481" s="1"/>
        <i x="1421" s="1"/>
        <i x="3155" s="1"/>
        <i x="277" s="1"/>
        <i x="3625" s="1"/>
        <i x="2112" s="1"/>
        <i x="786" s="1"/>
        <i x="36" s="1"/>
        <i x="1754" s="1"/>
        <i x="915" s="1"/>
        <i x="2980" s="1"/>
        <i x="3482" s="1"/>
        <i x="2442" s="1"/>
        <i x="1230" s="1"/>
        <i x="1924" s="1"/>
        <i x="3323" s="1"/>
        <i x="447" s="1"/>
        <i x="2443" s="1"/>
        <i x="676" s="1"/>
        <i x="1231" s="1"/>
        <i x="2805" s="1"/>
        <i x="1232" s="1"/>
        <i x="2113" s="1"/>
        <i x="1925" s="1"/>
        <i x="2444" s="1"/>
        <i x="3626" s="1"/>
        <i x="333" s="1"/>
        <i x="916" s="1"/>
        <i x="1233" s="1"/>
        <i x="2445" s="1"/>
        <i x="917" s="1"/>
        <i x="1234" s="1"/>
        <i x="1926" s="1"/>
        <i x="1235" s="1"/>
        <i x="1071" s="1"/>
        <i x="1755" s="1"/>
        <i x="1236" s="1"/>
        <i x="25" s="1"/>
        <i x="1072" s="1"/>
        <i x="3483" s="1"/>
        <i x="1422" s="1"/>
        <i x="3484" s="1"/>
        <i x="2648" s="1"/>
        <i x="3627" s="1"/>
        <i x="2296" s="1"/>
        <i x="2649" s="1"/>
        <i x="1423" s="1"/>
        <i x="570" s="1"/>
        <i x="109" s="1"/>
        <i x="2981" s="1"/>
        <i x="677" s="1"/>
        <i x="1589" s="1"/>
        <i x="1927" s="1"/>
        <i x="2114" s="1"/>
        <i x="918" s="1"/>
        <i x="3156" s="1"/>
        <i x="97" s="1"/>
        <i x="2446" s="1"/>
        <i x="2982" s="1"/>
        <i x="2983" s="1"/>
        <i x="919" s="1"/>
        <i x="1237" s="1"/>
        <i x="278" s="1"/>
        <i x="920" s="1"/>
        <i x="1073" s="1"/>
        <i x="1424" s="1"/>
        <i x="1074" s="1"/>
        <i x="921" s="1"/>
        <i x="2806" s="1"/>
        <i x="11" s="1"/>
        <i x="1075" s="1"/>
        <i x="1928" s="1"/>
        <i x="448" s="1"/>
        <i x="3485" s="1"/>
        <i x="1590" s="1"/>
        <i x="156" s="1"/>
        <i x="1591" s="1"/>
        <i x="2650" s="1"/>
        <i x="2807" s="1"/>
        <i x="1592" s="1"/>
        <i x="127" s="1"/>
        <i x="2447" s="1"/>
        <i x="3486" s="1"/>
        <i x="922" s="1"/>
        <i x="2297" s="1"/>
        <i x="2808" s="1"/>
        <i x="2809" s="1"/>
        <i x="449" s="1"/>
        <i x="3157" s="1"/>
        <i x="2810" s="1"/>
        <i x="3487" s="1"/>
        <i x="1929" s="1"/>
        <i x="923" s="1"/>
        <i x="309" s="1"/>
        <i x="2115" s="1"/>
        <i x="1425" s="1"/>
        <i x="1426" s="1"/>
        <i x="368" s="1"/>
        <i x="924" s="1"/>
        <i x="1930" s="1"/>
        <i x="1593" s="1"/>
        <i x="2298" s="1"/>
        <i x="787" s="1"/>
        <i x="2299" s="1"/>
        <i x="1931" s="1"/>
        <i x="1756" s="1"/>
        <i x="1238" s="1"/>
        <i x="3324" s="1"/>
        <i x="2116" s="1"/>
        <i x="2300" s="1"/>
        <i x="925" s="1"/>
        <i x="1932" s="1"/>
        <i x="3158" s="1"/>
        <i x="3325" s="1"/>
        <i x="3488" s="1"/>
        <i x="1239" s="1"/>
        <i x="788" s="1"/>
        <i x="1427" s="1"/>
        <i x="3326" s="1"/>
        <i x="2651" s="1"/>
        <i x="926" s="1"/>
        <i x="1757" s="1"/>
        <i x="3327" s="1"/>
        <i x="2301" s="1"/>
        <i x="1428" s="1"/>
        <i x="2117" s="1"/>
        <i x="571" s="1"/>
        <i x="1076" s="1"/>
        <i x="3159" s="1"/>
        <i x="90" s="1"/>
        <i x="572" s="1"/>
        <i x="110" s="1"/>
        <i x="3328" s="1"/>
        <i x="3329" s="1"/>
        <i x="3489" s="1"/>
        <i x="1758" s="1"/>
        <i x="1759" s="1"/>
        <i x="1760" s="1"/>
        <i x="2302" s="1"/>
        <i x="678" s="1"/>
        <i x="789" s="1"/>
        <i x="3628" s="1"/>
        <i x="2652" s="1"/>
        <i x="573" s="1"/>
        <i x="2811" s="1"/>
        <i x="679" s="1"/>
        <i x="3330" s="1"/>
        <i x="217" s="1"/>
        <i x="574" s="1"/>
        <i x="3629" s="1"/>
        <i x="398" s="1"/>
        <i x="575" s="1"/>
        <i x="2118" s="1"/>
        <i x="927" s="1"/>
        <i x="1240" s="1"/>
        <i x="3490" s="1"/>
        <i x="1761" s="1"/>
        <i x="450" s="1"/>
        <i x="2653" s="1"/>
        <i x="2812" s="1"/>
        <i x="576" s="1"/>
        <i x="1429" s="1"/>
        <i x="2984" s="1"/>
        <i x="577" s="1"/>
        <i x="928" s="1"/>
        <i x="2119" s="1"/>
        <i x="929" s="1"/>
        <i x="680" s="1"/>
        <i x="2120" s="1"/>
        <i x="2121" s="1"/>
        <i x="1762" s="1"/>
        <i x="2122" s="1"/>
        <i x="2813" s="1"/>
        <i x="578" s="1"/>
        <i x="3491" s="1"/>
        <i x="2654" s="1"/>
        <i x="9" s="1"/>
        <i x="930" s="1"/>
        <i x="2303" s="1"/>
        <i x="3630" s="1"/>
        <i x="2655" s="1"/>
        <i x="1430" s="1"/>
        <i x="1763" s="1"/>
        <i x="2985" s="1"/>
        <i x="2814" s="1"/>
        <i x="1764" s="1"/>
        <i x="218" s="1"/>
        <i x="1933" s="1"/>
        <i x="790" s="1"/>
        <i x="1431" s="1"/>
        <i x="1432" s="1"/>
        <i x="1934" s="1"/>
        <i x="53" s="1"/>
        <i x="2123" s="1"/>
        <i x="3631" s="1"/>
        <i x="931" s="1"/>
        <i x="1765" s="1"/>
        <i x="3160" s="1"/>
        <i x="1077" s="1"/>
        <i x="1594" s="1"/>
        <i x="2124" s="1"/>
        <i x="2986" s="1"/>
        <i x="1241" s="1"/>
        <i x="2125" s="1"/>
        <i x="1078" s="1"/>
        <i x="1595" s="1"/>
        <i x="1766" s="1"/>
        <i x="2304" s="1"/>
        <i x="128" s="1"/>
        <i x="2448" s="1"/>
        <i x="157" s="1"/>
        <i x="2126" s="1"/>
        <i x="507" s="1"/>
        <i x="681" s="1"/>
        <i x="1079" s="1"/>
        <i x="2127" s="1"/>
        <i x="2449" s="1"/>
        <i x="2450" s="1"/>
        <i x="138" s="1"/>
        <i x="310" s="1"/>
        <i x="932" s="1"/>
        <i x="579" s="1"/>
        <i x="2128" s="1"/>
        <i x="3161" s="1"/>
        <i x="334" s="1"/>
        <i x="1767" s="1"/>
        <i x="1935" s="1"/>
        <i x="2815" s="1"/>
        <i x="580" s="1"/>
        <i x="581" s="1"/>
        <i x="682" s="1"/>
        <i x="2129" s="1"/>
        <i x="2130" s="1"/>
        <i x="3632" s="1"/>
        <i x="933" s="1"/>
        <i x="2451" s="1"/>
        <i x="158" s="1"/>
        <i x="3162" s="1"/>
        <i x="3163" s="1"/>
        <i x="934" s="1"/>
        <i x="2131" s="1"/>
        <i x="111" s="1"/>
        <i x="2452" s="1"/>
        <i x="1242" s="1"/>
        <i x="451" s="1"/>
        <i x="2987" s="1"/>
        <i x="369" s="1"/>
        <i x="1936" s="1"/>
        <i x="2453" s="1"/>
        <i x="508" s="1"/>
        <i x="452" s="1"/>
        <i x="1243" s="1"/>
        <i x="3164" s="1"/>
        <i x="2816" s="1"/>
        <i x="1596" s="1"/>
        <i x="1244" s="1"/>
        <i x="1597" s="1"/>
        <i x="335" s="1"/>
        <i x="3331" s="1"/>
        <i x="2305" s="1"/>
        <i x="3633" s="1"/>
        <i x="1080" s="1"/>
        <i x="1433" s="1"/>
        <i x="1434" s="1"/>
        <i x="112" s="1"/>
        <i x="129" s="1"/>
        <i x="252" s="1"/>
        <i x="279" s="1"/>
        <i x="176" s="1"/>
        <i x="159" s="1"/>
        <i x="2988" s="1"/>
        <i x="2132" s="1"/>
        <i x="2989" s="1"/>
        <i x="219" s="1"/>
        <i x="582" s="1"/>
        <i x="1245" s="1"/>
        <i x="1598" s="1"/>
        <i x="2817" s="1"/>
        <i x="28" s="1"/>
        <i x="2454" s="1"/>
        <i x="3332" s="1"/>
        <i x="2455" s="1"/>
        <i x="3333" s="1"/>
        <i x="2456" s="1"/>
        <i x="1435" s="1"/>
        <i x="3165" s="1"/>
        <i x="1937" s="1"/>
        <i x="2306" s="1"/>
        <i x="2656" s="1"/>
        <i x="2133" s="1"/>
        <i x="3634" s="1"/>
        <i x="2818" s="1"/>
        <i x="3492" s="1"/>
        <i x="3493" s="1"/>
        <i x="683" s="1"/>
        <i x="3334" s="1"/>
        <i x="2657" s="1"/>
        <i x="935" s="1"/>
        <i x="2658" s="1"/>
        <i x="1436" s="1"/>
        <i x="3335" s="1"/>
        <i x="2457" s="1"/>
        <i x="1768" s="1"/>
        <i x="1769" s="1"/>
        <i x="684" s="1"/>
        <i x="685" s="1"/>
        <i x="1081" s="1"/>
        <i x="2307" s="1"/>
        <i x="1437" s="1"/>
        <i x="1082" s="1"/>
        <i x="3635" s="1"/>
        <i x="2659" s="1"/>
        <i x="583" s="1"/>
        <i x="3494" s="1"/>
        <i x="1246" s="1"/>
        <i x="1938" s="1"/>
        <i x="510" s="1"/>
        <i x="2458" s="1"/>
        <i x="3336" s="1"/>
        <i x="399" s="1"/>
        <i x="2660" s="1"/>
        <i x="311" s="1"/>
        <i x="2308" s="1"/>
        <i x="2990" s="1"/>
        <i x="1438" s="1"/>
        <i x="2459" s="1"/>
        <i x="1247" s="1"/>
        <i x="1248" s="1"/>
        <i x="584" s="1"/>
        <i x="1599" s="1"/>
        <i x="585" s="1"/>
        <i x="936" s="1"/>
        <i x="1083" s="1"/>
        <i x="2991" s="1"/>
        <i x="370" s="1"/>
        <i x="1249" s="1"/>
        <i x="280" s="1"/>
        <i x="937" s="1"/>
        <i x="2992" s="1"/>
        <i x="1939" s="1"/>
        <i x="1600" s="1"/>
        <i x="791" s="1"/>
        <i x="1770" s="1"/>
        <i x="938" s="1"/>
        <i x="2819" s="1"/>
        <i x="511" s="1"/>
        <i x="32" s="1"/>
        <i x="3495" s="1"/>
        <i x="1084" s="1"/>
        <i x="7" s="1"/>
        <i x="2460" s="1"/>
        <i x="1601" s="1"/>
        <i x="1602" s="1"/>
        <i x="2309" s="1"/>
        <i x="220" s="1"/>
        <i x="1940" s="1"/>
        <i x="686" s="1"/>
        <i x="312" s="1"/>
        <i x="3636" s="1"/>
        <i x="1603" s="1"/>
        <i x="1250" s="1"/>
        <i x="1085" s="1"/>
        <i x="1604" s="1"/>
        <i x="2310" s="1"/>
        <i x="2461" s="1"/>
        <i x="3337" s="1"/>
        <i x="83" s="1"/>
        <i x="2993" s="1"/>
        <i x="3637" s="1"/>
        <i x="2820" s="1"/>
        <i x="160" s="1"/>
        <i x="313" s="1"/>
        <i x="2134" s="1"/>
        <i x="2311" s="1"/>
        <i x="1086" s="1"/>
        <i x="687" s="1"/>
        <i x="400" s="1"/>
        <i x="2821" s="1"/>
        <i x="3338" s="1"/>
        <i x="3339" s="1"/>
        <i x="3496" s="1"/>
        <i x="1941" s="1"/>
        <i x="2822" s="1"/>
        <i x="1087" s="1"/>
        <i x="512" s="1"/>
        <i x="2312" s="1"/>
        <i x="792" s="1"/>
        <i x="2135" s="1"/>
        <i x="1439" s="1"/>
        <i x="2994" s="1"/>
        <i x="84" s="1"/>
        <i x="253" s="1"/>
        <i x="281" s="1"/>
        <i x="2661" s="1"/>
        <i x="130" s="1"/>
        <i x="1440" s="1"/>
        <i x="513" s="1"/>
        <i x="586" s="1"/>
        <i x="2462" s="1"/>
        <i x="2463" s="1"/>
        <i x="1088" s="1"/>
        <i x="2995" s="1"/>
        <i x="2662" s="1"/>
        <i x="2313" s="1"/>
        <i x="3340" s="1"/>
        <i x="2136" s="1"/>
        <i x="793" s="1"/>
        <i x="3497" s="1"/>
        <i x="2137" s="1"/>
        <i x="2996" s="1"/>
        <i x="587" s="1"/>
        <i x="939" s="1"/>
        <i x="1942" s="1"/>
        <i x="794" s="1"/>
        <i x="1251" s="1"/>
        <i x="3166" s="1"/>
        <i x="336" s="1"/>
        <i x="2464" s="1"/>
        <i x="1771" s="1"/>
        <i x="588" s="1"/>
        <i x="2663" s="1"/>
        <i x="1441" s="1"/>
        <i x="1943" s="1"/>
        <i x="2664" s="1"/>
        <i x="2314" s="1"/>
        <i x="1772" s="1"/>
        <i x="1252" s="1"/>
        <i x="1944" s="1"/>
        <i x="1442" s="1"/>
        <i x="1253" s="1"/>
        <i x="688" s="1"/>
        <i x="2997" s="1"/>
        <i x="795" s="1"/>
        <i x="1605" s="1"/>
        <i x="1254" s="1"/>
        <i x="2998" s="1"/>
        <i x="1255" s="1"/>
        <i x="1256" s="1"/>
        <i x="3498" s="1"/>
        <i x="453" s="1"/>
        <i x="98" s="1"/>
        <i x="1257" s="1"/>
        <i x="940" s="1"/>
        <i x="1773" s="1"/>
        <i x="2465" s="1"/>
        <i x="221" s="1"/>
        <i x="282" s="1"/>
        <i x="3341" s="1"/>
        <i x="1945" s="1"/>
        <i x="3499" s="1"/>
        <i x="3167" s="1"/>
        <i x="1089" s="1"/>
        <i x="2823" s="1"/>
        <i x="1443" s="1"/>
        <i x="2665" s="1"/>
        <i x="2824" s="1"/>
        <i x="1444" s="1"/>
        <i x="1774" s="1"/>
        <i x="1946" s="1"/>
        <i x="1445" s="1"/>
        <i x="1090" s="1"/>
        <i x="1258" s="1"/>
        <i x="2466" s="1"/>
        <i x="1606" s="1"/>
        <i x="191" s="1"/>
        <i x="1091" s="1"/>
        <i x="454" s="1"/>
        <i x="3168" s="1"/>
        <i x="1947" s="1"/>
        <i x="2315" s="1"/>
        <i x="2999" s="1"/>
        <i x="401" s="1"/>
        <i x="371" s="1"/>
        <i x="1607" s="1"/>
        <i x="1092" s="1"/>
        <i x="1446" s="1"/>
        <i x="1608" s="1"/>
        <i x="222" s="1"/>
        <i x="796" s="1"/>
        <i x="3638" s="1"/>
        <i x="314" s="1"/>
        <i x="372" s="1"/>
        <i x="514" s="1"/>
        <i x="797" s="1"/>
        <i x="1775" s="1"/>
        <i x="3342" s="1"/>
        <i x="3343" s="1"/>
        <i x="1609" s="1"/>
        <i x="3000" s="1"/>
        <i x="1948" s="1"/>
        <i x="337" s="1"/>
        <i x="455" s="1"/>
        <i x="2138" s="1"/>
        <i x="3001" s="1"/>
        <i x="798" s="1"/>
        <i x="3169" s="1"/>
        <i x="3002" s="1"/>
        <i x="3500" s="1"/>
        <i x="1949" s="1"/>
        <i x="1950" s="1"/>
        <i x="2316" s="1"/>
        <i x="2317" s="1"/>
        <i x="3639" s="1"/>
        <i x="2825" s="1"/>
        <i x="3640" s="1"/>
        <i x="2666" s="1"/>
        <i x="1776" s="1"/>
        <i x="3170" s="1"/>
        <i x="3641" s="1"/>
        <i x="3171" s="1"/>
        <i x="1610" s="1"/>
        <i x="1777" s="1"/>
        <i x="1778" s="1"/>
        <i x="1611" s="1"/>
        <i x="1951" s="1"/>
        <i x="941" s="1"/>
        <i x="338" s="1"/>
        <i x="2826" s="1"/>
        <i x="1259" s="1"/>
        <i x="799" s="1"/>
        <i x="1093" s="1"/>
        <i x="1612" s="1"/>
        <i x="1613" s="1"/>
        <i x="2467" s="1"/>
        <i x="2827" s="1"/>
        <i x="3501" s="1"/>
        <i x="192" s="1"/>
        <i x="1779" s="1"/>
        <i x="339" s="1"/>
        <i x="3003" s="1"/>
        <i x="1614" s="1"/>
        <i x="942" s="1"/>
        <i x="689" s="1"/>
        <i x="1952" s="1"/>
        <i x="2318" s="1"/>
        <i x="2667" s="1"/>
        <i x="3004" s="1"/>
        <i x="1260" s="1"/>
        <i x="2668" s="1"/>
        <i x="3005" s="1"/>
        <i x="1094" s="1"/>
        <i x="800" s="1"/>
        <i x="1780" s="1"/>
        <i x="690" s="1"/>
        <i x="2669" s="1"/>
        <i x="2670" s="1"/>
        <i x="2671" s="1"/>
        <i x="1615" s="1"/>
        <i x="691" s="1"/>
        <i x="2139" s="1"/>
        <i x="2828" s="1"/>
        <i x="1447" s="1"/>
        <i x="801" s="1"/>
        <i x="2140" s="1"/>
        <i x="2829" s="1"/>
        <i x="3502" s="1"/>
        <i x="1781" s="1"/>
        <i x="1448" s="1"/>
        <i x="3172" s="1"/>
        <i x="2672" s="1"/>
        <i x="2141" s="1"/>
        <i x="1616" s="1"/>
        <i x="3344" s="1"/>
        <i x="943" s="1"/>
        <i x="2142" s="1"/>
        <i x="3503" s="1"/>
        <i x="1449" s="1"/>
        <i x="2319" s="1"/>
        <i x="1782" s="1"/>
        <i x="1953" s="1"/>
        <i x="2673" s="1"/>
        <i x="3006" s="1"/>
        <i x="1261" s="1"/>
        <i x="692" s="1"/>
        <i x="2468" s="1"/>
        <i x="944" s="1"/>
        <i x="1783" s="1"/>
        <i x="2143" s="1"/>
        <i x="1262" s="1"/>
        <i x="693" s="1"/>
        <i x="1617" s="1"/>
        <i x="3642" s="1"/>
        <i x="3007" s="1"/>
        <i x="2320" s="1"/>
        <i x="2321" s="1"/>
        <i x="2322" s="1"/>
        <i x="3008" s="1"/>
        <i x="945" s="1"/>
        <i x="2830" s="1"/>
        <i x="2831" s="1"/>
        <i x="1784" s="1"/>
        <i x="589" s="1"/>
        <i x="2469" s="1"/>
        <i x="283" s="1"/>
        <i x="161" s="1"/>
        <i x="3173" s="1"/>
        <i x="2144" s="1"/>
        <i x="2674" s="1"/>
        <i x="3504" s="1"/>
        <i x="2470" s="1"/>
        <i x="1954" s="1"/>
        <i x="3345" s="1"/>
        <i x="2145" s="1"/>
        <i x="3643" s="1"/>
        <i x="2832" s="1"/>
        <i x="3346" s="1"/>
        <i x="3644" s="1"/>
        <i x="1450" s="1"/>
        <i x="946" s="1"/>
        <i x="947" s="1"/>
        <i x="3347" s="1"/>
        <i x="3645" s="1"/>
        <i x="3505" s="1"/>
        <i x="1451" s="1"/>
        <i x="456" s="1"/>
        <i x="1955" s="1"/>
        <i x="3506" s="1"/>
        <i x="2323" s="1"/>
        <i x="3507" s="1"/>
        <i x="1618" s="1"/>
        <i x="193" s="1"/>
        <i x="2675" s="1"/>
        <i x="3646" s="1"/>
        <i x="2146" s="1"/>
        <i x="1263" s="1"/>
        <i x="2471" s="1"/>
        <i x="2833" s="1"/>
        <i x="3348" s="1"/>
        <i x="223" s="1"/>
        <i x="1095" s="1"/>
        <i x="3508" s="1"/>
        <i x="29" s="1"/>
        <i x="2676" s="1"/>
        <i x="2834" s="1"/>
        <i x="3009" s="1"/>
        <i x="3174" s="1"/>
        <i x="3010" s="1"/>
        <i x="3175" s="1"/>
        <i x="3509" s="1"/>
        <i x="3349" s="1"/>
        <i x="2835" s="1"/>
        <i x="1452" s="1"/>
        <i x="694" s="1"/>
        <i x="515" s="1"/>
        <i x="948" s="1"/>
        <i x="1956" s="1"/>
        <i x="402" s="1"/>
        <i x="194" s="1"/>
        <i x="1264" s="1"/>
        <i x="949" s="1"/>
        <i x="69" s="1"/>
        <i x="85" s="1"/>
        <i x="224" s="1"/>
        <i x="1265" s="1"/>
        <i x="1266" s="1"/>
        <i x="1619" s="1"/>
        <i x="3011" s="1"/>
        <i x="516" s="1"/>
        <i x="2677" s="1"/>
        <i x="590" s="1"/>
        <i x="3510" s="1"/>
        <i x="1785" s="1"/>
        <i x="950" s="1"/>
        <i x="340" s="1"/>
        <i x="1267" s="1"/>
        <i x="2147" s="1"/>
        <i x="591" s="1"/>
        <i x="3350" s="1"/>
        <i x="1268" s="1"/>
        <i x="1269" s="1"/>
        <i x="3176" s="1"/>
        <i x="1453" s="1"/>
        <i x="1620" s="1"/>
        <i x="3012" s="1"/>
        <i x="1786" s="1"/>
        <i x="2836" s="1"/>
        <i x="1454" s="1"/>
        <i x="1270" s="1"/>
        <i x="3177" s="1"/>
        <i x="2148" s="1"/>
        <i x="2472" s="1"/>
        <i x="3647" s="1"/>
        <i x="1271" s="1"/>
        <i x="1957" s="1"/>
        <i x="3178" s="1"/>
        <i x="2678" s="1"/>
        <i x="2473" s="1"/>
        <i x="3013" s="1"/>
        <i x="2324" s="1"/>
        <i x="3648" s="1"/>
        <i x="403" s="1"/>
        <i x="1272" s="1"/>
        <i x="3649" s="1"/>
        <i x="3014" s="1"/>
        <i x="1958" s="1"/>
        <i x="951" s="1"/>
        <i x="1621" s="1"/>
        <i x="2149" s="1"/>
        <i x="1273" s="1"/>
        <i x="3015" s="1"/>
        <i x="1455" s="1"/>
        <i x="1456" s="1"/>
        <i x="2150" s="1"/>
        <i x="592" s="1"/>
        <i x="1622" s="1"/>
        <i x="593" s="1"/>
        <i x="1274" s="1"/>
        <i x="3179" s="1"/>
        <i x="1096" s="1"/>
        <i x="3351" s="1"/>
        <i x="2837" s="1"/>
        <i x="3352" s="1"/>
        <i x="1959" s="1"/>
        <i x="517" s="1"/>
        <i x="1623" s="1"/>
        <i x="1787" s="1"/>
        <i x="3016" s="1"/>
        <i x="3511" s="1"/>
        <i x="3017" s="1"/>
        <i x="3018" s="1"/>
        <i x="2838" s="1"/>
        <i x="3180" s="1"/>
        <i x="404" s="1"/>
        <i x="315" s="1"/>
        <i x="1960" s="1"/>
        <i x="1961" s="1"/>
        <i x="77" s="1"/>
        <i x="594" s="1"/>
        <i x="1962" s="1"/>
        <i x="1788" s="1"/>
        <i x="1963" s="1"/>
        <i x="518" s="1"/>
        <i x="1275" s="1"/>
        <i x="2325" s="1"/>
        <i x="695" s="1"/>
        <i x="1276" s="1"/>
        <i x="2474" s="1"/>
        <i x="2839" s="1"/>
        <i x="2840" s="1"/>
        <i x="802" s="1"/>
        <i x="2326" s="1"/>
        <i x="2679" s="1"/>
        <i x="1277" s="1"/>
        <i x="3650" s="1"/>
        <i x="696" s="1"/>
        <i x="1789" s="1"/>
        <i x="3512" s="1"/>
        <i x="2475" s="1"/>
        <i x="3019" s="1"/>
        <i x="1457" s="1"/>
        <i x="3020" s="1"/>
        <i x="697" s="1"/>
        <i x="1278" s="1"/>
        <i x="225" s="1"/>
        <i x="803" s="1"/>
        <i x="3353" s="1"/>
        <i x="1790" s="1"/>
        <i x="2151" s="1"/>
        <i x="254" s="1"/>
        <i x="1964" s="1"/>
        <i x="952" s="1"/>
        <i x="2476" s="1"/>
        <i x="1965" s="1"/>
        <i x="2680" s="1"/>
        <i x="1624" s="1"/>
        <i x="1279" s="1"/>
        <i x="3021" s="1"/>
        <i x="2152" s="1"/>
        <i x="2327" s="1"/>
        <i x="405" s="1"/>
        <i x="2153" s="1"/>
        <i x="1280" s="1"/>
        <i x="3354" s="1"/>
        <i x="1625" s="1"/>
        <i x="1458" s="1"/>
        <i x="2681" s="1"/>
        <i x="26" s="1"/>
        <i x="1791" s="1"/>
        <i x="1792" s="1"/>
        <i x="3022" s="1"/>
        <i x="2841" s="1"/>
        <i x="2477" s="1"/>
        <i x="519" s="1"/>
        <i x="3355" s="1"/>
        <i x="3513" s="1"/>
        <i x="195" s="1"/>
        <i x="1281" s="1"/>
        <i x="1626" s="1"/>
        <i x="3651" s="1"/>
        <i x="2842" s="1"/>
        <i x="3356" s="1"/>
        <i x="457" s="1"/>
        <i x="2843" s="1"/>
        <i x="804" s="1"/>
        <i x="3181" s="1"/>
        <i x="406" s="1"/>
        <i x="2844" s="1"/>
        <i x="373" s="1"/>
        <i x="805" s="1"/>
        <i x="3514" s="1"/>
        <i x="2154" s="1"/>
        <i x="2845" s="1"/>
        <i x="2846" s="1"/>
        <i x="698" s="1"/>
        <i x="284" s="1"/>
        <i x="2328" s="1"/>
        <i x="1282" s="1"/>
        <i x="3182" s="1"/>
        <i x="1459" s="1"/>
        <i x="953" s="1"/>
        <i x="374" s="1"/>
        <i x="3023" s="1"/>
        <i x="1460" s="1"/>
        <i x="1461" s="1"/>
        <i x="954" s="1"/>
        <i x="3183" s="1"/>
        <i x="2329" s="1"/>
        <i x="1793" s="1"/>
        <i x="3652" s="1"/>
        <i x="2155" s="1"/>
        <i x="2847" s="1"/>
        <i x="2156" s="1"/>
        <i x="1097" s="1"/>
        <i x="196" s="1"/>
        <i x="2848" s="1"/>
        <i x="458" s="1"/>
        <i x="2157" s="1"/>
        <i x="59" s="1"/>
        <i x="2330" s="1"/>
        <i x="806" s="1"/>
        <i x="407" s="1"/>
        <i x="807" s="1"/>
        <i x="3515" s="1"/>
        <i x="3184" s="1"/>
        <i x="72" s="1"/>
        <i x="1966" s="1"/>
        <i x="595" s="1"/>
        <i x="3357" s="1"/>
        <i x="139" s="1"/>
        <i x="1967" s="1"/>
        <i x="1627" s="1"/>
        <i x="3185" s="1"/>
        <i x="1968" s="1"/>
        <i x="1969" s="1"/>
        <i x="1098" s="1"/>
        <i x="808" s="1"/>
        <i x="1628" s="1"/>
        <i x="1099" s="1"/>
        <i x="1100" s="1"/>
        <i x="2849" s="1"/>
        <i x="1629" s="1"/>
        <i x="596" s="1"/>
        <i x="2682" s="1"/>
        <i x="2331" s="1"/>
        <i x="699" s="1"/>
        <i x="2850" s="1"/>
        <i x="955" s="1"/>
        <i x="3653" s="1"/>
        <i x="1283" s="1"/>
        <i x="2478" s="1"/>
        <i x="2158" s="1"/>
        <i x="1284" s="1"/>
        <i x="2159" s="1"/>
        <i x="1101" s="1"/>
        <i x="2332" s="1"/>
        <i x="3516" s="1"/>
        <i x="1102" s="1"/>
        <i x="2851" s="1"/>
        <i x="2852" s="1"/>
        <i x="3358" s="1"/>
        <i x="3024" s="1"/>
        <i x="700" s="1"/>
        <i x="113" s="1"/>
        <i x="177" s="1"/>
        <i x="3654" s="1"/>
        <i x="2479" s="1"/>
        <i x="408" s="1"/>
        <i x="1970" s="1"/>
        <i x="3186" s="1"/>
        <i x="2480" s="1"/>
        <i x="1285" s="1"/>
        <i x="2853" s="1"/>
        <i x="2481" s="1"/>
        <i x="2160" s="1"/>
        <i x="3187" s="1"/>
        <i x="3655" s="1"/>
        <i x="3188" s="1"/>
        <i x="3656" s="1"/>
        <i x="956" s="1"/>
        <i x="1462" s="1"/>
        <i x="37" s="1"/>
        <i x="285" s="1"/>
        <i x="375" s="1"/>
        <i x="3517" s="1"/>
        <i x="1630" s="1"/>
        <i x="520" s="1"/>
        <i x="226" s="1"/>
        <i x="3359" s="1"/>
        <i x="1631" s="1"/>
        <i x="2482" s="1"/>
        <i x="3360" s="1"/>
        <i x="1971" s="1"/>
        <i x="2161" s="1"/>
        <i x="3189" s="1"/>
        <i x="1794" s="1"/>
        <i x="957" s="1"/>
        <i x="2483" s="1"/>
        <i x="3361" s="1"/>
        <i x="1972" s="1"/>
        <i x="3190" s="1"/>
        <i x="1973" s="1"/>
        <i x="78" s="1"/>
        <i x="1632" s="1"/>
        <i x="3025" s="1"/>
        <i x="3026" s="1"/>
        <i x="1795" s="1"/>
        <i x="2162" s="1"/>
        <i x="316" s="1"/>
        <i x="2484" s="1"/>
        <i x="2854" s="1"/>
        <i x="2333" s="1"/>
        <i x="597" s="1"/>
        <i x="3027" s="1"/>
        <i x="2334" s="1"/>
        <i x="1463" s="1"/>
        <i x="598" s="1"/>
        <i x="33" s="1"/>
        <i x="599" s="1"/>
        <i x="1633" s="1"/>
        <i x="1974" s="1"/>
        <i x="227" s="1"/>
        <i x="3657" s="1"/>
        <i x="1286" s="1"/>
        <i x="2485" s="1"/>
        <i x="600" s="1"/>
        <i x="3658" s="1"/>
        <i x="2486" s="1"/>
        <i x="1975" s="1"/>
        <i x="1103" s="1"/>
        <i x="1796" s="1"/>
        <i x="1797" s="1"/>
        <i x="1287" s="1"/>
        <i x="60" s="1"/>
        <i x="376" s="1"/>
        <i x="2487" s="1"/>
        <i x="809" s="1"/>
        <i x="810" s="1"/>
        <i x="1798" s="1"/>
        <i x="1104" s="1"/>
        <i x="2488" s="1"/>
        <i x="131" s="1"/>
        <i x="2855" s="1"/>
        <i x="1288" s="1"/>
        <i x="3028" s="1"/>
        <i x="1105" s="1"/>
        <i x="1976" s="1"/>
        <i x="377" s="1"/>
        <i x="701" s="1"/>
        <i x="3191" s="1"/>
        <i x="1465" s="1"/>
        <i x="1106" s="1"/>
        <i x="1466" s="1"/>
        <i x="409" s="1"/>
        <i x="811" s="1"/>
        <i x="1107" s="1"/>
        <i x="958" s="1"/>
        <i x="1" s="1"/>
        <i x="317" s="1"/>
        <i x="3659" s="1"/>
        <i x="2335" s="1"/>
        <i x="601" s="1"/>
        <i x="959" s="1"/>
        <i x="2683" s="1"/>
        <i x="3192" s="1"/>
        <i x="3029" s="1"/>
        <i x="702" s="1"/>
        <i x="255" s="1"/>
        <i x="812" s="1"/>
        <i x="2489" s="1"/>
        <i x="3518" s="1"/>
        <i x="1799" s="1"/>
        <i x="1800" s="1"/>
        <i x="3660" s="1"/>
        <i x="1467" s="1"/>
        <i x="1801" s="1"/>
        <i x="2490" s="1"/>
        <i x="3193" s="1"/>
        <i x="1977" s="1"/>
        <i x="2491" s="1"/>
        <i x="1108" s="1"/>
        <i x="1978" s="1"/>
        <i x="2684" s="1"/>
        <i x="2163" s="1"/>
        <i x="1109" s="1"/>
        <i x="602" s="1"/>
        <i x="3030" s="1"/>
        <i x="3661" s="1"/>
        <i x="1110" s="1"/>
        <i x="2164" s="1"/>
        <i x="46" s="1"/>
        <i x="318" s="1"/>
        <i x="5" s="1"/>
        <i x="2336" s="1"/>
        <i x="960" s="1"/>
        <i x="3519" s="1"/>
        <i x="1634" s="1"/>
        <i x="1468" s="1"/>
        <i x="703" s="1"/>
        <i x="521" s="1"/>
        <i x="3031" s="1"/>
        <i x="2337" s="1"/>
        <i x="1289" s="1"/>
        <i x="1290" s="1"/>
        <i x="1635" s="1"/>
        <i x="2165" s="1"/>
        <i x="1979" s="1"/>
        <i x="2856" s="1"/>
        <i x="1291" s="1"/>
        <i x="3362" s="1"/>
        <i x="2685" s="1"/>
        <i x="1292" s="1"/>
        <i x="3032" s="1"/>
        <i x="70" s="1"/>
        <i x="2686" s="1"/>
        <i x="1469" s="1"/>
        <i x="91" s="1"/>
        <i x="3194" s="1"/>
        <i x="2857" s="1"/>
        <i x="522" s="1"/>
        <i x="704" s="1"/>
        <i x="3662" s="1"/>
        <i x="2687" s="1"/>
        <i x="2688" s="1"/>
        <i x="1293" s="1"/>
        <i x="3363" s="1"/>
        <i x="1802" s="1"/>
        <i x="1980" s="1"/>
        <i x="2338" s="1"/>
        <i x="1470" s="1"/>
        <i x="523" s="1"/>
        <i x="3520" s="1"/>
        <i x="3033" s="1"/>
        <i x="3521" s="1"/>
        <i x="1981" s="1"/>
        <i x="410" s="1"/>
        <i x="603" s="1"/>
        <i x="411" s="1"/>
        <i x="3195" s="1"/>
        <i x="813" s="1"/>
        <i x="1294" s="1"/>
        <i x="604" s="1"/>
        <i x="961" s="1"/>
        <i x="1982" s="1"/>
        <i x="962" s="1"/>
        <i x="3522" s="1"/>
        <i x="1471" s="1"/>
        <i x="1983" s="1"/>
        <i x="1984" s="1"/>
        <i x="2492" s="1"/>
        <i x="705" s="1"/>
        <i x="1472" s="1"/>
        <i x="2689" s="1"/>
        <i x="2339" s="1"/>
        <i x="1636" s="1"/>
        <i x="378" s="1"/>
        <i x="1803" s="1"/>
        <i x="1111" s="1"/>
        <i x="34" s="1"/>
        <i x="963" s="1"/>
        <i x="605" s="1"/>
        <i x="341" s="1"/>
        <i x="2690" s="1"/>
        <i x="1637" s="1"/>
        <i x="2340" s="1"/>
        <i x="2858" s="1"/>
        <i x="342" s="1"/>
        <i x="2691" s="1"/>
        <i x="2859" s="1"/>
        <i x="256" s="1"/>
        <i x="1804" s="1"/>
        <i x="2166" s="1"/>
        <i x="3034" s="1"/>
        <i x="964" s="1"/>
        <i x="965" s="1"/>
        <i x="257" s="1"/>
        <i x="1638" s="1"/>
        <i x="2167" s="1"/>
        <i x="459" s="1"/>
        <i x="2341" s="1"/>
        <i x="1985" s="1"/>
        <i x="2860" s="1"/>
        <i x="1805" s="1"/>
        <i x="1473" s="1"/>
        <i x="140" s="1"/>
        <i x="1806" s="1"/>
        <i x="814" s="1"/>
        <i x="1986" s="1"/>
        <i x="3364" s="1"/>
        <i x="3523" s="1"/>
        <i x="3524" s="1"/>
        <i x="1295" s="1"/>
        <i x="2493" s="1"/>
        <i x="2861" s="1"/>
        <i x="141" s="1"/>
        <i x="2692" s="1"/>
        <i x="460" s="1"/>
        <i x="3035" s="1"/>
        <i x="1807" s="1"/>
        <i x="286" s="1"/>
        <i x="3036" s="1"/>
        <i x="2693" s="1"/>
        <i x="1112" s="1"/>
        <i x="815" s="1"/>
        <i x="1474" s="1"/>
        <i x="2494" s="1"/>
        <i x="2168" s="1"/>
        <i x="2694" s="1"/>
        <i x="3525" s="1"/>
        <i x="1808" s="1"/>
        <i x="3526" s="1"/>
        <i x="2495" s="1"/>
        <i x="2695" s="1"/>
        <i x="1113" s="1"/>
        <i x="2696" s="1"/>
        <i x="524" s="1"/>
        <i x="2342" s="1"/>
        <i x="2343" s="1"/>
        <i x="3663" s="1"/>
        <i x="3527" s="1"/>
        <i x="2344" s="1"/>
        <i x="3037" s="1"/>
        <i x="3528" s="1"/>
        <i x="1987" s="1"/>
        <i x="3529" s="1"/>
        <i x="1988" s="1"/>
        <i x="1639" s="1"/>
        <i x="1296" s="1"/>
        <i x="3530" s="1"/>
        <i x="2697" s="1"/>
        <i x="2169" s="1"/>
        <i x="35" s="1"/>
        <i x="706" s="1"/>
        <i x="966" s="1"/>
        <i x="1297" s="1"/>
        <i x="3365" s="1"/>
        <i x="1298" s="1"/>
        <i x="412" s="1"/>
        <i x="1114" s="1"/>
        <i x="1115" s="1"/>
        <i x="1299" s="1"/>
        <i x="1116" s="1"/>
        <i x="3366" s="1"/>
        <i x="2698" s="1"/>
        <i x="2699" s="1"/>
        <i x="1300" s="1"/>
        <i x="2345" s="1"/>
        <i x="1810" s="1"/>
        <i x="142" s="1"/>
        <i x="3367" s="1"/>
        <i x="2862" s="1"/>
        <i x="3368" s="1"/>
        <i x="967" s="1"/>
        <i x="2700" s="1"/>
        <i x="2170" s="1"/>
        <i x="1640" s="1"/>
        <i x="1641" s="1"/>
        <i x="1989" s="1"/>
        <i x="44" s="1"/>
        <i x="3369" s="1"/>
        <i x="461" s="1"/>
        <i x="47" s="1"/>
        <i x="1301" s="1"/>
        <i x="3196" s="1"/>
        <i x="19" s="1"/>
        <i x="2346" s="1"/>
        <i x="2171" s="1"/>
        <i x="162" s="1"/>
        <i x="1642" s="1"/>
        <i x="2701" s="1"/>
        <i x="3038" s="1"/>
        <i x="3370" s="1"/>
        <i x="71" s="1"/>
        <i x="3197" s="1"/>
        <i x="1475" s="1"/>
        <i x="968" s="1"/>
        <i x="2496" s="1"/>
        <i x="2172" s="1"/>
        <i x="2173" s="1"/>
        <i x="816" s="1"/>
        <i x="2497" s="1"/>
        <i x="3371" s="1"/>
        <i x="413" s="1"/>
        <i x="2174" s="1"/>
        <i x="1643" s="1"/>
        <i x="2175" s="1"/>
        <i x="1644" s="1"/>
        <i x="99" s="1"/>
        <i x="707" s="1"/>
        <i x="1302" s="1"/>
        <i x="1645" s="1"/>
        <i x="708" s="1"/>
        <i x="1303" s="1"/>
        <i x="3531" s="1"/>
        <i x="3664" s="1"/>
        <i x="2863" s="1"/>
        <i x="3039" s="1"/>
        <i x="1304" s="1"/>
        <i x="178" s="1"/>
        <i x="817" s="1"/>
        <i x="3372" s="1"/>
        <i x="1646" s="1"/>
        <i x="525" s="1"/>
        <i x="969" s="1"/>
        <i x="2498" s="1"/>
        <i x="2176" s="1"/>
        <i x="0" s="1"/>
        <i x="1647" s="1"/>
        <i x="3373" s="1"/>
        <i x="2347" s="1"/>
        <i x="2702" s="1"/>
        <i x="3374" s="1"/>
        <i x="3532" s="1"/>
        <i x="3375" s="1"/>
        <i x="179" s="1"/>
        <i x="3665" s="1"/>
        <i x="2703" s="1"/>
        <i x="1476" s="1"/>
        <i x="2177" s="1"/>
        <i x="1811" s="1"/>
        <i x="3666" s="1"/>
        <i x="2348" s="1"/>
        <i x="2864" s="1"/>
        <i x="3040" s="1"/>
        <i x="3198" s="1"/>
        <i x="3533" s="1"/>
        <i x="3199" s="1"/>
        <i x="3200" s="1"/>
        <i x="2178" s="1"/>
        <i x="3376" s="1"/>
        <i x="1648" s="1"/>
        <i x="818" s="1"/>
        <i x="2499" s="1"/>
        <i x="379" s="1"/>
        <i x="3041" s="1"/>
        <i x="2704" s="1"/>
        <i x="3667" s="1"/>
        <i x="1117" s="1"/>
        <i x="970" s="1"/>
        <i x="1649" s="1"/>
        <i x="462" s="1"/>
        <i x="2179" s="1"/>
        <i x="1305" s="1"/>
        <i x="3377" s="1"/>
        <i x="197" s="1"/>
        <i x="3534" s="1"/>
        <i x="1477" s="1"/>
        <i x="2865" s="1"/>
        <i x="3378" s="1"/>
        <i x="2180" s="1"/>
        <i x="2349" s="1"/>
        <i x="287" s="1"/>
        <i x="258" s="1"/>
        <i x="2181" s="1"/>
        <i x="606" s="1"/>
        <i x="414" s="1"/>
        <i x="3379" s="1"/>
        <i x="1478" s="1"/>
        <i x="819" s="1"/>
        <i x="1650" s="1"/>
        <i x="2500" s="1"/>
        <i x="56" s="1"/>
        <i x="54" s="1"/>
        <i x="3042" s="1"/>
        <i x="10" s="1"/>
        <i x="2866" s="1"/>
        <i x="2350" s="1"/>
        <i x="2182" s="1"/>
        <i x="3043" s="1"/>
        <i x="1651" s="1"/>
        <i x="1118" s="1"/>
        <i x="3201" s="1"/>
        <i x="3668" s="1"/>
        <i x="3669" s="1"/>
        <i x="2705" s="1"/>
        <i x="1306" s="1"/>
        <i x="198" s="1"/>
        <i x="971" s="1"/>
        <i x="3202" s="1"/>
        <i x="526" s="1"/>
        <i x="415" s="1"/>
        <i x="3670" s="1"/>
        <i x="163" s="1"/>
        <i x="463" s="1"/>
        <i x="1119" s="1"/>
        <i x="132" s="1"/>
        <i x="259" s="1"/>
        <i x="3535" s="1"/>
        <i x="2501" s="1"/>
        <i x="2502" s="1"/>
        <i x="1990" s="1"/>
        <i x="1479" s="1"/>
        <i x="1307" s="1"/>
        <i x="114" s="1"/>
        <i x="2183" s="1"/>
        <i x="2706" s="1"/>
        <i x="2184" s="1"/>
        <i x="820" s="1"/>
        <i x="2707" s="1"/>
        <i x="228" s="1"/>
        <i x="319" s="1"/>
        <i x="2867" s="1"/>
        <i x="709" s="1"/>
        <i x="3203" s="1"/>
        <i x="2351" s="1"/>
        <i x="320" s="1"/>
        <i x="1991" s="1"/>
        <i x="2503" s="1"/>
        <i x="3044" s="1"/>
        <i x="821" s="1"/>
        <i x="1812" s="1"/>
        <i x="2868" s="1"/>
        <i x="2708" s="1"/>
        <i x="710" s="1"/>
        <i x="229" s="1"/>
        <i x="3380" s="1"/>
        <i x="100" s="1"/>
        <i x="3671" s="1"/>
        <i x="3204" s="1"/>
        <i x="3045" s="1"/>
        <i x="2504" s="1"/>
        <i x="3205" s="1"/>
        <i x="3206" s="1"/>
        <i x="1120" s="1"/>
        <i x="23" s="1"/>
        <i x="1121" s="1"/>
        <i x="2709" s="1"/>
        <i x="464" s="1"/>
        <i x="2185" s="1"/>
        <i x="1480" s="1"/>
        <i x="2505" s="1"/>
        <i x="972" s="1"/>
        <i x="3046" s="1"/>
        <i x="2506" s="1"/>
        <i x="2507" s="1"/>
        <i x="3207" s="1"/>
        <i x="1481" s="1"/>
        <i x="321" s="1"/>
        <i x="1122" s="1"/>
        <i x="2186" s="1"/>
        <i x="3381" s="1"/>
        <i x="3382" s="1"/>
        <i x="2869" s="1"/>
        <i x="1482" s="1"/>
        <i x="2710" s="1"/>
        <i x="1652" s="1"/>
        <i x="230" s="1"/>
        <i x="380" s="1"/>
        <i x="101" s="1"/>
        <i x="115" s="1"/>
        <i x="260" s="1"/>
        <i x="102" s="1"/>
        <i x="1813" s="1"/>
        <i x="381" s="1"/>
        <i x="1814" s="1"/>
        <i x="1483" s="1"/>
        <i x="261" s="1"/>
        <i x="180" s="1"/>
        <i x="2870" s="1"/>
        <i x="973" s="1"/>
        <i x="3047" s="1"/>
        <i x="607" s="1"/>
        <i x="465" s="1"/>
        <i x="1308" s="1"/>
        <i x="2352" s="1"/>
        <i x="974" s="1"/>
        <i x="1815" s="1"/>
        <i x="1123" s="1"/>
        <i x="3048" s="1"/>
        <i x="1484" s="1"/>
        <i x="1309" s="1"/>
        <i x="2871" s="1"/>
        <i x="3383" s="1"/>
        <i x="2508" s="1"/>
        <i x="1485" s="1"/>
        <i x="1992" s="1"/>
        <i x="1124" s="1"/>
        <i x="3049" s="1"/>
        <i x="3208" s="1"/>
        <i x="2353" s="1"/>
        <i x="2509" s="1"/>
        <i x="1486" s="1"/>
        <i x="2354" s="1"/>
        <i x="1125" s="1"/>
        <i x="2510" s="1"/>
        <i x="2872" s="1"/>
        <i x="1653" s="1"/>
        <i x="1126" s="1"/>
        <i x="2187" s="1"/>
        <i x="466" s="1"/>
        <i x="2355" s="1"/>
        <i x="2356" s="1"/>
        <i x="1993" s="1"/>
        <i x="2873" s="1"/>
        <i x="2511" s="1"/>
        <i x="1127" s="1"/>
        <i x="2188" s="1"/>
        <i x="382" s="1"/>
        <i x="1487" s="1"/>
        <i x="2874" s="1"/>
        <i x="1816" s="1"/>
        <i x="2357" s="1"/>
        <i x="3209" s="1"/>
        <i x="2358" s="1"/>
        <i x="1128" s="1"/>
        <i x="1488" s="1"/>
        <i x="343" s="1"/>
        <i x="2512" s="1"/>
        <i x="467" s="1"/>
        <i x="527" s="1"/>
        <i x="3384" s="1"/>
        <i x="3536" s="1"/>
        <i x="975" s="1"/>
        <i x="1310" s="1"/>
        <i x="2513" s="1"/>
        <i x="3050" s="1"/>
        <i x="3537" s="1"/>
        <i x="3210" s="1"/>
        <i x="3051" s="1"/>
        <i x="199" s="1"/>
        <i x="3672" s="1"/>
        <i x="288" s="1"/>
        <i x="1489" s="1"/>
        <i x="1129" s="1"/>
        <i x="116" s="1"/>
        <i x="528" s="1"/>
        <i x="2875" s="1"/>
        <i x="344" s="1"/>
        <i x="3538" s="1"/>
        <i x="416" s="1"/>
        <i x="3211" s="1"/>
        <i x="1994" s="1"/>
        <i x="3212" s="1"/>
        <i x="1311" s="1"/>
        <i x="2514" s="1"/>
        <i x="73" s="1"/>
        <i x="2189" s="1"/>
        <i x="289" s="1"/>
        <i x="2515" s="1"/>
        <i x="1490" s="1"/>
        <i x="608" s="1"/>
        <i x="417" s="1"/>
        <i x="1130" s="1"/>
        <i x="822" s="1"/>
        <i x="3673" s="1"/>
        <i x="3539" s="1"/>
        <i x="823" s="1"/>
        <i x="2876" s="1"/>
        <i x="418" s="1"/>
        <i x="3540" s="1"/>
        <i x="1654" s="1"/>
        <i x="1131" s="1"/>
        <i x="529" s="1"/>
        <i x="3674" s="1"/>
        <i x="824" s="1"/>
        <i x="976" s="1"/>
        <i x="3385" s="1"/>
        <i x="2190" s="1"/>
        <i x="2191" s="1"/>
        <i x="3386" s="1"/>
        <i x="1312" s="1"/>
        <i x="2359" s="1"/>
        <i x="825" s="1"/>
        <i x="1655" s="1"/>
        <i x="3541" s="1"/>
        <i x="3213" s="1"/>
        <i x="3387" s="1"/>
        <i x="3214" s="1"/>
        <i x="826" s="1"/>
        <i x="3215" s="1"/>
        <i x="1995" s="1"/>
        <i x="2711" s="1"/>
        <i x="1817" s="1"/>
        <i x="1656" s="1"/>
        <i x="2877" s="1"/>
        <i x="3052" s="1"/>
        <i x="3053" s="1"/>
        <i x="3675" s="1"/>
        <i x="3054" s="1"/>
        <i x="2878" s="1"/>
        <i x="2360" s="1"/>
        <i x="3216" s="1"/>
        <i x="1313" s="1"/>
        <i x="1818" s="1"/>
        <i x="3388" s="1"/>
        <i x="827" s="1"/>
        <i x="1314" s="1"/>
        <i x="1819" s="1"/>
        <i x="2879" s="1"/>
        <i x="1996" s="1"/>
        <i x="2192" s="1"/>
        <i x="2361" s="1"/>
        <i x="2516" s="1"/>
        <i x="2712" s="1"/>
        <i x="1315" s="1"/>
        <i x="143" s="1"/>
        <i x="1316" s="1"/>
        <i x="1657" s="1"/>
        <i x="2193" s="1"/>
        <i x="3389" s="1"/>
        <i x="419" s="1"/>
        <i x="262" s="1"/>
        <i x="2194" s="1"/>
        <i x="1658" s="1"/>
        <i x="1491" s="1"/>
        <i x="1820" s="1"/>
        <i x="2195" s="1"/>
        <i x="2880" s="1"/>
        <i x="609" s="1"/>
        <i x="711" s="1"/>
        <i x="1132" s="1"/>
        <i x="3055" s="1"/>
        <i x="1133" s="1"/>
        <i x="263" s="1"/>
        <i x="530" s="1"/>
        <i x="290" s="1"/>
        <i x="2881" s="1"/>
        <i x="1659" s="1"/>
        <i x="1660" s="1"/>
        <i x="1821" s="1"/>
        <i x="2882" s="1"/>
        <i x="1492" s="1"/>
        <i x="1317" s="1"/>
        <i x="1822" s="1"/>
        <i x="3217" s="1"/>
        <i x="712" s="1"/>
        <i x="3676" s="1"/>
        <i x="3542" s="1"/>
        <i x="2517" s="1"/>
        <i x="531" s="1"/>
        <i x="2362" s="1"/>
        <i x="1318" s="1"/>
        <i x="1997" s="1"/>
        <i x="468" s="1"/>
        <i x="1493" s="1"/>
        <i x="1319" s="1"/>
        <i x="610" s="1"/>
        <i x="2518" s="1"/>
        <i x="3218" s="1"/>
        <i x="20" s="1"/>
        <i x="713" s="1"/>
        <i x="3543" s="1"/>
        <i x="2196" s="1"/>
        <i x="2883" s="1"/>
        <i x="2519" s="1"/>
        <i x="3544" s="1"/>
        <i x="291" s="1"/>
        <i x="611" s="1"/>
        <i x="1661" s="1"/>
        <i x="714" s="1"/>
        <i x="1134" s="1"/>
        <i x="420" s="1"/>
        <i x="1135" s="1"/>
        <i x="828" s="1"/>
        <i x="1823" s="1"/>
        <i x="1320" s="1"/>
        <i x="3056" s="1"/>
        <i x="1662" s="1"/>
        <i x="1136" s="1"/>
        <i x="200" s="1"/>
        <i x="1321" s="1"/>
        <i x="3057" s="1"/>
        <i x="1824" s="1"/>
        <i x="1663" s="1"/>
        <i x="1825" s="1"/>
        <i x="2713" s="1"/>
        <i x="3058" s="1"/>
        <i x="2197" s="1"/>
        <i x="977" s="1"/>
        <i x="201" s="1"/>
        <i x="2884" s="1"/>
        <i x="2198" s="1"/>
        <i x="612" s="1"/>
        <i x="613" s="1"/>
        <i x="3059" s="1"/>
        <i x="2363" s="1"/>
        <i x="715" s="1"/>
        <i x="1826" s="1"/>
        <i x="2199" s="1"/>
        <i x="2714" s="1"/>
        <i x="345" s="1"/>
        <i x="532" s="1"/>
        <i x="1322" s="1"/>
        <i x="1827" s="1"/>
        <i x="2885" s="1"/>
        <i x="2364" s="1"/>
        <i x="2520" s="1"/>
        <i x="2886" s="1"/>
        <i x="3677" s="1"/>
        <i x="2365" s="1"/>
        <i x="3390" s="1"/>
        <i x="1828" s="1"/>
        <i x="1494" s="1"/>
        <i x="2200" s="1"/>
        <i x="3219" s="1"/>
        <i x="3060" s="1"/>
        <i x="3220" s="1"/>
        <i x="181" s="1"/>
        <i x="829" s="1"/>
        <i x="978" s="1"/>
        <i x="1998" s="1"/>
        <i x="3545" s="1"/>
        <i x="1664" s="1"/>
        <i x="3221" s="1"/>
        <i x="3678" s="1"/>
        <i x="830" s="1"/>
        <i x="831" s="1"/>
        <i x="3546" s="1"/>
        <i x="1829" s="1"/>
        <i x="1999" s="1"/>
        <i x="3222" s="1"/>
        <i x="2887" s="1"/>
        <i x="346" s="1"/>
        <i x="1495" s="1"/>
        <i x="832" s="1"/>
        <i x="2521" s="1"/>
        <i x="614" s="1"/>
        <i x="1830" s="1"/>
        <i x="833" s="1"/>
        <i x="615" s="1"/>
        <i x="2201" s="1"/>
        <i x="2000" s="1"/>
        <i x="2522" s="1"/>
        <i x="834" s="1"/>
        <i x="835" s="1"/>
        <i x="1137" s="1"/>
        <i x="979" s="1"/>
        <i x="716" s="1"/>
        <i x="836" s="1"/>
        <i x="2202" s="1"/>
        <i x="837" s="1"/>
        <i x="2203" s="1"/>
        <i x="1138" s="1"/>
        <i x="3391" s="1"/>
        <i x="1139" s="1"/>
        <i x="1496" s="1"/>
        <i x="980" s="1"/>
        <i x="3061" s="1"/>
        <i x="3223" s="1"/>
        <i x="6" s="1"/>
        <i x="3392" s="1"/>
        <i x="838" s="1"/>
        <i x="2715" s="1"/>
        <i x="22" s="1"/>
        <i x="1323" s="1"/>
        <i x="3062" s="1"/>
        <i x="1665" s="1"/>
        <i x="2888" s="1"/>
        <i x="3547" s="1"/>
        <i x="2001" s="1"/>
        <i x="3548" s="1"/>
        <i x="1140" s="1"/>
        <i x="1497" s="1"/>
        <i x="2716" s="1"/>
        <i x="717" s="1"/>
        <i x="2717" s="1"/>
        <i x="1831" s="1"/>
        <i x="3063" s="1"/>
        <i x="1324" s="1"/>
        <i x="3064" s="1"/>
        <i x="981" s="1"/>
        <i x="2204" s="1"/>
        <i x="3679" s="1"/>
        <i x="2523" s="1"/>
        <i x="1141" s="1"/>
        <i x="616" s="1"/>
        <i x="231" s="1"/>
        <i x="322" s="1"/>
        <i x="1832" s="1"/>
        <i x="3224" s="1"/>
        <i x="718" s="1"/>
        <i x="2205" s="1"/>
        <i x="533" s="1"/>
        <i x="3680" s="1"/>
        <i x="469" s="1"/>
        <i x="719" s="1"/>
        <i x="2524" s="1"/>
        <i x="839" s="1"/>
        <i x="117" s="1"/>
        <i x="720" s="1"/>
        <i x="1498" s="1"/>
        <i x="1499" s="1"/>
        <i x="1833" s="1"/>
        <i x="2366" s="1"/>
        <i x="1500" s="1"/>
        <i x="1325" s="1"/>
        <i x="164" s="1"/>
        <i x="2718" s="1"/>
        <i x="383" s="1"/>
        <i x="3681" s="1"/>
        <i x="3225" s="1"/>
        <i x="1501" s="1"/>
        <i x="1326" s="1"/>
        <i x="617" s="1"/>
        <i x="1327" s="1"/>
        <i x="1502" s="1"/>
        <i x="1666" s="1"/>
        <i x="3065" s="1"/>
        <i x="3549" s="1"/>
        <i x="2889" s="1"/>
        <i x="202" s="1"/>
        <i x="2719" s="1"/>
        <i x="133" s="1"/>
        <i x="165" s="1"/>
        <i x="3393" s="1"/>
        <i x="203" s="1"/>
        <i x="292" s="1"/>
        <i x="347" s="1"/>
        <i x="618" s="1"/>
        <i x="470" s="1"/>
        <i x="840" s="1"/>
        <i x="1503" s="1"/>
        <i x="92" s="1"/>
        <i x="982" s="1"/>
        <i x="1504" s="1"/>
        <i x="2002" s="1"/>
        <i x="79" s="1"/>
        <i x="103" s="1"/>
        <i x="144" s="1"/>
        <i x="2367" s="1"/>
        <i x="721" s="1"/>
        <i x="1834" s="1"/>
        <i x="2206" s="1"/>
        <i x="1505" s="1"/>
        <i x="2003" s="1"/>
        <i x="1835" s="1"/>
        <i x="722" s="1"/>
        <i x="2525" s="1"/>
        <i x="2207" s="1"/>
        <i x="2526" s="1"/>
        <i x="2890" s="1"/>
        <i x="3226" s="1"/>
        <i x="841" s="1"/>
        <i x="3682" s="1"/>
        <i x="983" s="1"/>
        <i x="3550" s="1"/>
        <i x="984" s="1"/>
        <i x="3394" s="1"/>
        <i x="3227" s="1"/>
        <i x="1506" s="1"/>
        <i x="2368" s="1"/>
        <i x="2891" s="1"/>
        <i x="348" s="1"/>
        <i x="3683" s="1"/>
        <i x="2527" s="1"/>
        <i x="349" s="1"/>
        <i x="3684" s="1"/>
        <i x="2528" s="1"/>
        <i x="2208" s="1"/>
        <i x="3066" s="1"/>
        <i x="471" s="1"/>
        <i x="2720" s="1"/>
        <i x="2529" s="1"/>
        <i x="118" s="1"/>
        <i x="619" s="1"/>
        <i x="985" s="1"/>
        <i x="1507" s="1"/>
        <i x="1667" s="1"/>
        <i x="3067" s="1"/>
        <i x="421" s="1"/>
        <i x="986" s="1"/>
        <i x="1328" s="1"/>
        <i x="987" s="1"/>
        <i x="1836" s="1"/>
        <i x="2369" s="1"/>
        <i x="2530" s="1"/>
        <i x="1508" s="1"/>
        <i x="2892" s="1"/>
        <i x="3068" s="1"/>
        <i x="422" s="1"/>
        <i x="1837" s="1"/>
        <i x="1329" s="1"/>
        <i x="1838" s="1"/>
        <i x="2370" s="1"/>
        <i x="2531" s="1"/>
        <i x="86" s="1"/>
        <i x="104" s="1"/>
        <i x="145" s="1"/>
        <i x="232" s="1"/>
        <i x="2209" s="1"/>
        <i x="1142" s="1"/>
        <i x="988" s="1"/>
        <i x="2532" s="1"/>
        <i x="2371" s="1"/>
        <i x="2721" s="1"/>
        <i x="2722" s="1"/>
        <i x="1839" s="1"/>
        <i x="1509" s="1"/>
        <i x="1330" s="1"/>
        <i x="55" s="1"/>
        <i x="1510" s="1"/>
        <i x="1511" s="1"/>
        <i x="2533" s="1"/>
        <i x="620" s="1"/>
        <i x="723" s="1"/>
        <i x="1331" s="1"/>
        <i x="2372" s="1"/>
        <i x="2534" s="1"/>
        <i x="2004" s="1"/>
        <i x="2373" s="1"/>
        <i x="1143" s="1"/>
        <i x="1840" s="1"/>
        <i x="3069" s="1"/>
        <i x="3070" s="1"/>
        <i x="2210" s="1"/>
        <i x="2535" s="1"/>
        <i x="3228" s="1"/>
        <i x="3551" s="1"/>
        <i x="2893" s="1"/>
        <i x="2723" s="1"/>
        <i x="534" s="1"/>
        <i x="535" s="1"/>
        <i x="264" s="1"/>
        <i x="2211" s="1"/>
        <i x="3552" s="1"/>
        <i x="2894" s="1"/>
        <i x="842" s="1"/>
        <i x="293" s="1"/>
        <i x="536" s="1"/>
        <i x="2724" s="1"/>
        <i x="1668" s="1"/>
        <i x="2374" s="1"/>
        <i x="989" s="1"/>
        <i x="1841" s="1"/>
        <i x="1842" s="1"/>
        <i x="1669" s="1"/>
        <i x="3229" s="1"/>
        <i x="3685" s="1"/>
        <i x="233" s="1"/>
        <i x="3553" s="1"/>
        <i x="350" s="1"/>
        <i x="423" s="1"/>
        <i x="351" s="1"/>
        <i x="1670" s="1"/>
        <i x="3686" s="1"/>
        <i x="2725" s="1"/>
        <i x="3395" s="1"/>
        <i x="1332" s="1"/>
        <i x="2005" s="1"/>
        <i x="3554" s="1"/>
        <i x="621" s="1"/>
        <i x="3230" s="1"/>
        <i x="990" s="1"/>
        <i x="3687" s="1"/>
        <i x="2006" s="1"/>
        <i x="2895" s="1"/>
        <i x="1144" s="1"/>
        <i x="294" s="1"/>
        <i x="3231" s="1"/>
        <i x="352" s="1"/>
        <i x="3071" s="1"/>
        <i x="3396" s="1"/>
        <i x="991" s="1"/>
        <i x="323" s="1"/>
        <i x="424" s="1"/>
        <i x="622" s="1"/>
        <i x="1512" s="1"/>
        <i x="1145" s="1"/>
        <i x="2007" s="1"/>
        <i x="3072" s="1"/>
        <i x="3688" s="1"/>
        <i x="425" s="1"/>
        <i x="1843" s="1"/>
        <i x="3397" s="1"/>
        <i x="3232" s="1"/>
        <i x="3555" s="1"/>
        <i x="2896" s="1"/>
        <i x="537" s="1"/>
        <i x="2008" s="1"/>
        <i x="1333" s="1"/>
        <i x="2212" s="1"/>
        <i x="724" s="1"/>
        <i x="3233" s="1"/>
        <i x="1146" s="1"/>
        <i x="3073" s="1"/>
        <i x="3689" s="1"/>
        <i x="2375" s="1"/>
        <i x="2213" s="1"/>
        <i x="992" s="1"/>
        <i x="3234" s="1"/>
        <i x="1844" s="1"/>
        <i x="2536" s="1"/>
        <i x="2897" s="1"/>
        <i x="2009" s="1"/>
        <i x="1513" s="1"/>
        <i x="2537" s="1"/>
        <i x="1671" s="1"/>
        <i x="234" s="1"/>
        <i x="993" s="1"/>
        <i x="1672" s="1"/>
        <i x="1147" s="1"/>
        <i x="17" s="1"/>
        <i x="3074" s="1"/>
        <i x="1334" s="1"/>
        <i x="2214" s="1"/>
        <i x="3075" s="1"/>
        <i x="134" s="1"/>
        <i x="994" s="1"/>
        <i x="3398" s="1"/>
        <i x="3556" s="1"/>
        <i x="3399" s="1"/>
        <i x="12" s="1"/>
        <i x="119" s="1"/>
        <i x="1845" s="1"/>
        <i x="843" s="1"/>
        <i x="844" s="1"/>
        <i x="3690" s="1"/>
        <i x="995" s="1"/>
        <i x="3400" s="1"/>
        <i x="3076" s="1"/>
        <i x="2215" s="1"/>
        <i x="996" s="1"/>
        <i x="2726" s="1"/>
        <i x="295" s="1"/>
        <i x="105" s="1"/>
        <i x="384" s="1"/>
        <i x="997" s="1"/>
        <i x="2898" s="1"/>
        <i x="3557" s="1"/>
        <i x="1673" s="1"/>
        <i x="3401" s="1"/>
        <i x="2727" s="1"/>
        <i x="725" s="1"/>
        <i x="166" s="1"/>
        <i x="2899" s="1"/>
        <i x="1514" s="1"/>
        <i x="3235" s="1"/>
        <i x="1846" s="1"/>
        <i x="2376" s="1"/>
        <i x="2728" s="1"/>
        <i x="3558" s="1"/>
        <i x="2538" s="1"/>
        <i x="3691" s="1"/>
        <i x="3236" s="1"/>
        <i x="2216" s="1"/>
        <i x="1847" s="1"/>
        <i x="21" s="1"/>
        <i x="538" s="1"/>
        <i x="2" s="1"/>
        <i x="1148" s="1"/>
        <i x="1335" s="1"/>
        <i x="2539" s="1"/>
        <i x="2010" s="1"/>
        <i x="539" s="1"/>
        <i x="2377" s="1"/>
        <i x="1674" s="1"/>
        <i x="2217" s="1"/>
        <i x="2378" s="1"/>
        <i x="1515" s="1"/>
        <i x="1848" s="1"/>
        <i x="3237" s="1"/>
        <i x="623" s="1"/>
        <i x="3402" s="1"/>
        <i x="3238" s="1"/>
        <i x="3403" s="1"/>
        <i x="1675" s="1"/>
        <i x="2011" s="1"/>
        <i x="845" s="1"/>
        <i x="1149" s="1"/>
        <i x="3077" s="1"/>
        <i x="2540" s="1"/>
        <i x="1849" s="1"/>
        <i x="2541" s="1"/>
        <i x="2012" s="1"/>
        <i x="2900" s="1"/>
        <i x="1850" s="1"/>
        <i x="2013" s="1"/>
        <i x="1150" s="1"/>
        <i x="1151" s="1"/>
        <i x="204" s="1"/>
        <i x="472" s="1"/>
        <i x="3239" s="1"/>
        <i x="3240" s="1"/>
        <i x="205" s="1"/>
        <i x="182" s="1"/>
        <i x="3404" s="1"/>
        <i x="2901" s="1"/>
        <i x="2014" s="1"/>
        <i x="1152" s="1"/>
        <i x="1676" s="1"/>
        <i x="1677" s="1"/>
        <i x="998" s="1"/>
        <i x="167" s="1"/>
        <i x="3405" s="1"/>
        <i x="1516" s="1"/>
        <i x="1517" s="1"/>
        <i x="2218" s="1"/>
        <i x="624" s="1"/>
        <i x="2902" s="1"/>
        <i x="1153" s="1"/>
        <i x="1518" s="1"/>
        <i x="3406" s="1"/>
        <i x="473" s="1"/>
        <i x="385" s="1"/>
        <i x="726" s="1"/>
        <i x="2542" s="1"/>
        <i x="1336" s="1"/>
        <i x="2015" s="1"/>
        <i x="2219" s="1"/>
        <i x="2729" s="1"/>
        <i x="1519" s="1"/>
        <i x="2543" s="1"/>
        <i x="3241" s="1"/>
        <i x="3078" s="1"/>
        <i x="1851" s="1"/>
        <i x="2544" s="1"/>
        <i x="2903" s="1"/>
        <i x="999" s="1"/>
        <i x="2220" s="1"/>
        <i x="3079" s="1"/>
        <i x="2016" s="1"/>
        <i x="3242" s="1"/>
        <i x="2221" s="1"/>
        <i x="727" s="1"/>
        <i x="3080" s="1"/>
        <i x="728" s="1"/>
        <i x="2017" s="1"/>
        <i x="3692" s="1"/>
        <i x="3243" s="1"/>
        <i x="3081" s="1"/>
        <i x="3082" s="1"/>
        <i x="353" s="1"/>
        <i x="2545" s="1"/>
        <i x="3693" s="1"/>
        <i x="2018" s="1"/>
        <i x="3407" s="1"/>
        <i x="1520" s="1"/>
        <i x="1154" s="1"/>
        <i x="1000" s="1"/>
        <i x="625" s="1"/>
        <i x="3559" s="1"/>
        <i x="2019" s="1"/>
        <i x="61" s="1"/>
        <i x="2904" s="1"/>
        <i x="3244" s="1"/>
        <i x="3560" s="1"/>
        <i x="2546" s="1"/>
        <i x="2905" s="1"/>
        <i x="2547" s="1"/>
        <i x="846" s="1"/>
        <i x="1155" s="1"/>
        <i x="2020" s="1"/>
        <i x="626" s="1"/>
        <i x="1337" s="1"/>
        <i x="2222" s="1"/>
        <i x="3561" s="1"/>
        <i x="729" s="1"/>
        <i x="3408" s="1"/>
        <i x="2906" s="1"/>
        <i x="2730" s="1"/>
        <i x="426" s="1"/>
        <i x="627" s="1"/>
        <i x="354" s="1"/>
        <i x="3245" s="1"/>
        <i x="474" s="1"/>
        <i x="1156" s="1"/>
        <i x="3083" s="1"/>
        <i x="106" s="1"/>
        <i x="2548" s="1"/>
        <i x="1338" s="1"/>
        <i x="2223" s="1"/>
        <i x="1521" s="1"/>
        <i x="2731" s="1"/>
        <i x="3084" s="1"/>
        <i x="427" s="1"/>
        <i x="730" s="1"/>
        <i x="628" s="1"/>
        <i x="3694" s="1"/>
        <i x="3562" s="1"/>
        <i x="731" s="1"/>
        <i x="2021" s="1"/>
        <i x="2379" s="1"/>
        <i x="1001" s="1"/>
        <i x="3246" s="1"/>
        <i x="629" s="1"/>
        <i x="2907" s="1"/>
        <i x="3695" s="1"/>
        <i x="1852" s="1"/>
        <i x="3085" s="1"/>
        <i x="3563" s="1"/>
        <i x="1339" s="1"/>
        <i x="630" s="1"/>
        <i x="57" s="1"/>
        <i x="65" s="1"/>
        <i x="324" s="1"/>
        <i x="206" s="1"/>
        <i x="2380" s="1"/>
        <i x="2224" s="1"/>
        <i x="1522" s="1"/>
        <i x="2732" s="1"/>
        <i x="2733" s="1"/>
        <i x="2381" s="1"/>
        <i x="1523" s="1"/>
        <i x="41" s="1"/>
        <i x="2549" s="1"/>
        <i x="2908" s="1"/>
        <i x="3564" s="1"/>
        <i x="3409" s="1"/>
        <i x="3410" s="1"/>
        <i x="2382" s="1"/>
        <i x="3411" s="1"/>
        <i x="2022" s="1"/>
        <i x="2734" s="1"/>
        <i x="3086" s="1"/>
        <i x="16" s="1"/>
        <i x="38" s="1"/>
        <i x="3087" s="1"/>
        <i x="3412" s="1"/>
        <i x="1002" s="1"/>
        <i x="3088" s="1"/>
        <i x="1853" s="1"/>
        <i x="2225" s="1"/>
        <i x="3089" s="1"/>
        <i x="3247" s="1"/>
        <i x="3696" s="1"/>
        <i x="1524" s="1"/>
        <i x="2383" s="1"/>
        <i x="2735" s="1"/>
        <i x="3090" s="1"/>
        <i x="2550" s="1"/>
        <i x="3091" s="1"/>
        <i x="3697" s="1"/>
        <i x="1678" s="1"/>
        <i x="1003" s="1"/>
        <i x="2551" s="1"/>
        <i x="1525" s="1"/>
        <i x="3413" s="1"/>
        <i x="1679" s="1"/>
        <i x="3092" s="1"/>
        <i x="2226" s="1"/>
        <i x="2384" s="1"/>
        <i x="2227" s="1"/>
        <i x="2023" s="1"/>
        <i x="2228" s="1"/>
        <i x="3248" s="1"/>
        <i x="3565" s="1"/>
        <i x="3414" s="1"/>
        <i x="2229" s="1"/>
        <i x="1854" s="1"/>
        <i x="3566" s="1"/>
        <i x="2736" s="1"/>
        <i x="847" s="1"/>
        <i x="2230" s="1"/>
        <i x="168" s="1"/>
        <i x="1526" s="1"/>
        <i x="2552" s="1"/>
        <i x="1157" s="1"/>
        <i x="2737" s="1"/>
        <i x="120" s="1"/>
        <i x="475" s="1"/>
        <i x="631" s="1"/>
        <i x="3567" s="1"/>
        <i x="3249" s="1"/>
        <i x="3415" s="1"/>
        <i x="3568" s="1"/>
        <i x="3698" s="1"/>
        <i x="3250" s="1"/>
        <i x="325" s="1"/>
        <i x="1680" s="1"/>
        <i x="2385" s="1"/>
        <i x="1004" s="1"/>
        <i x="2553" s="1"/>
        <i x="732" s="1"/>
        <i x="3251" s="1"/>
        <i x="3093" s="1"/>
        <i x="2231" s="1"/>
        <i x="2738" s="1"/>
        <i x="3569" s="1"/>
        <i x="3416" s="1"/>
        <i x="1527" s="1"/>
        <i x="3252" s="1"/>
        <i x="1158" s="1"/>
        <i x="3417" s="1"/>
        <i x="2554" s="1"/>
        <i x="1855" s="1"/>
        <i x="540" s="1"/>
        <i x="541" s="1"/>
        <i x="2739" s="1"/>
        <i x="3094" s="1"/>
        <i x="1005" s="1"/>
        <i x="3699" s="1"/>
        <i x="2740" s="1"/>
        <i x="3418" s="1"/>
        <i x="2024" s="1"/>
        <i x="3570" s="1"/>
        <i x="2386" s="1"/>
        <i x="2741" s="1"/>
        <i x="1006" s="1"/>
        <i x="3095" s="1"/>
        <i x="2025" s="1"/>
        <i x="632" s="1"/>
        <i x="1681" s="1"/>
        <i x="733" s="1"/>
        <i x="2026" s="1"/>
        <i x="1340" s="1"/>
        <i x="2742" s="1"/>
        <i x="3571" s="1"/>
        <i x="1682" s="1"/>
        <i x="633" s="1"/>
        <i x="169" s="1"/>
        <i x="1159" s="1"/>
        <i x="2909" s="1"/>
        <i x="2910" s="1"/>
        <i x="2387" s="1"/>
        <i x="2911" s="1"/>
        <i x="2388" s="1"/>
        <i x="3419" s="1"/>
        <i x="1160" s="1"/>
        <i x="13" s="1"/>
        <i x="1856" s="1"/>
        <i x="2232" s="1"/>
        <i x="265" s="1"/>
        <i x="2912" s="1"/>
        <i x="1341" s="1"/>
        <i x="3420" s="1"/>
        <i x="183" s="1"/>
        <i x="235" s="1"/>
        <i x="2913" s="1"/>
        <i x="3421" s="1"/>
        <i x="2914" s="1"/>
        <i x="2743" s="1"/>
        <i x="2233" s="1"/>
        <i x="2389" s="1"/>
        <i x="386" s="1"/>
        <i x="1683" s="1"/>
        <i x="2390" s="1"/>
        <i x="2915" s="1"/>
        <i x="3422" s="1"/>
        <i x="2744" s="1"/>
        <i x="266" s="1"/>
        <i x="734" s="1"/>
        <i x="3700" s="1"/>
        <i x="387" s="1"/>
        <i x="3701" s="1"/>
        <i x="1684" s="1"/>
        <i x="1161" s="1"/>
        <i x="476" s="1"/>
        <i x="2391" s="1"/>
        <i x="3572" s="1"/>
        <i x="1342" s="1"/>
        <i x="121" s="1"/>
        <i x="2027" s="1"/>
        <i x="3573" s="1"/>
        <i x="1857" s="1"/>
        <i x="2392" s="1"/>
        <i x="1685" s="1"/>
        <i x="1007" s="1"/>
        <i x="3096" s="1"/>
        <i x="477" s="1"/>
        <i x="3702" s="1"/>
        <i x="1162" s="1"/>
        <i x="2234" s="1"/>
        <i x="236" s="1"/>
        <i x="2393" s="1"/>
        <i x="1686" s="1"/>
        <i x="3423" s="1"/>
        <i x="634" s="1"/>
        <i x="3703" s="1"/>
        <i x="2028" s="1"/>
        <i x="2555" s="1"/>
        <i x="1343" s="1"/>
        <i x="1687" s="1"/>
        <i x="1528" s="1"/>
        <i x="3253" s="1"/>
        <i x="2916" s="1"/>
        <i x="1008" s="1"/>
        <i x="2029" s="1"/>
        <i x="1344" s="1"/>
        <i x="735" s="1"/>
        <i x="2556" s="1"/>
        <i x="2745" s="1"/>
        <i x="3254" s="1"/>
        <i x="2557" s="1"/>
        <i x="3424" s="1"/>
        <i x="1858" s="1"/>
        <i x="848" s="1"/>
        <i x="1345" s="1"/>
        <i x="2030" s="1"/>
        <i x="3704" s="1"/>
        <i x="849" s="1"/>
        <i x="736" s="1"/>
        <i x="66" s="1"/>
        <i x="3255" s="1"/>
        <i x="1859" s="1"/>
        <i x="2235" s="1"/>
        <i x="3705" s="1"/>
        <i x="478" s="1"/>
        <i x="850" s="1"/>
        <i x="3256" s="1"/>
        <i x="1529" s="1"/>
        <i x="2031" s="1"/>
        <i x="1009" s="1"/>
        <i x="1688" s="1"/>
        <i x="1689" s="1"/>
        <i x="3574" s="1"/>
        <i x="3097" s="1"/>
        <i x="1690" s="1"/>
        <i x="2746" s="1"/>
        <i x="1860" s="1"/>
        <i x="2747" s="1"/>
        <i x="1010" s="1"/>
        <i x="1346" s="1"/>
        <i x="2558" s="1"/>
        <i x="388" s="1"/>
        <i x="2748" s="1"/>
        <i x="635" s="1"/>
        <i x="2749" s="1"/>
        <i x="2394" s="1"/>
        <i x="3575" s="1"/>
        <i x="3425" s="1"/>
        <i x="1530" s="1"/>
        <i x="1347" s="1"/>
        <i x="2559" s="1"/>
        <i x="389" s="1"/>
        <i x="3098" s="1"/>
        <i x="1011" s="1"/>
        <i x="1348" s="1"/>
        <i x="355" s="1"/>
        <i x="2917" s="1"/>
        <i x="2236" s="1"/>
        <i x="851" s="1"/>
        <i x="542" s="1"/>
        <i x="1531" s="1"/>
        <i x="2032" s="1"/>
        <i x="852" s="1"/>
        <i x="1163" s="1"/>
        <i x="2918" s="1"/>
        <i x="2237" s="1"/>
        <i x="1012" s="1"/>
        <i x="1861" s="1"/>
        <i x="3576" s="1"/>
        <i x="2395" s="1"/>
        <i x="3577" s="1"/>
        <i x="428" s="1"/>
        <i x="2919" s="1"/>
        <i x="636" s="1"/>
        <i x="853" s="1"/>
        <i x="3257" s="1"/>
        <i x="1013" s="1"/>
        <i x="1349" s="1"/>
        <i x="3258" s="1"/>
        <i x="2750" s="1"/>
        <i x="1691" s="1"/>
        <i x="1164" s="1"/>
        <i x="2396" s="1"/>
        <i x="2560" s="1"/>
        <i x="3259" s="1"/>
        <i x="2561" s="1"/>
        <i x="2920" s="1"/>
        <i x="1350" s="1"/>
        <i x="3578" s="1"/>
        <i x="1351" s="1"/>
        <i x="1014" s="1"/>
        <i x="146" s="1"/>
        <i x="2562" s="1"/>
        <i x="2033" s="1"/>
        <i x="2238" s="1"/>
        <i x="1862" s="1"/>
        <i x="1165" s="1"/>
        <i x="737" s="1"/>
        <i x="3706" s="1"/>
        <i x="429" s="1"/>
        <i x="543" s="1"/>
        <i x="2751" s="1"/>
        <i x="2921" s="1"/>
        <i x="2034" s="1"/>
        <i x="1166" s="1"/>
        <i x="3260" s="1"/>
        <i x="637" s="1"/>
        <i x="1863" s="1"/>
        <i x="1532" s="1"/>
        <i x="430" s="1"/>
        <i x="2239" s="1"/>
        <i x="14" s="1"/>
        <i x="2563" s="1"/>
        <i x="3261" s="1"/>
        <i x="3262" s="1"/>
        <i x="854" s="1"/>
        <i x="1352" s="1"/>
        <i x="1864" s="1"/>
        <i x="3263" s="1"/>
        <i x="738" s="1"/>
        <i x="2240" s="1"/>
        <i x="855" s="1"/>
        <i x="356" s="1"/>
        <i x="431" s="1"/>
        <i x="2752" s="1"/>
        <i x="237" s="1"/>
        <i x="1353" s="1"/>
        <i x="1865" s="1"/>
        <i x="2035" s="1"/>
        <i x="2036" s="1"/>
        <i x="544" s="1"/>
        <i x="2753" s="1"/>
        <i x="2037" s="1"/>
        <i x="2038" s="1"/>
        <i x="2039" s="1"/>
        <i x="1866" s="1"/>
        <i x="3426" s="1"/>
        <i x="3579" s="1"/>
        <i x="2241" s="1"/>
        <i x="2242" s="1"/>
        <i x="545" s="1"/>
        <i x="2040" s="1"/>
        <i x="1533" s="1"/>
        <i x="1692" s="1"/>
        <i x="1015" s="1"/>
        <i x="3099" s="1"/>
        <i x="3427" s="1"/>
        <i x="739" s="1"/>
        <i x="3264" s="1"/>
        <i x="2564" s="1"/>
        <i x="1693" s="1"/>
        <i x="2397" s="1"/>
        <i x="856" s="1"/>
        <i x="740" s="1"/>
        <i x="432" s="1"/>
        <i x="857" s="1"/>
        <i x="1167" s="1"/>
        <i x="3707" s="1"/>
        <i x="147" s="1"/>
        <i x="3100" s="1"/>
        <i x="479" s="1"/>
        <i x="2754" s="1"/>
        <i x="1168" s="1"/>
        <i x="18" s="1"/>
        <i x="638" s="1"/>
        <i x="2565" s="1"/>
        <i x="1534" s="1"/>
        <i x="3101" s="1"/>
        <i x="93" s="1"/>
        <i x="1354" s="1"/>
        <i x="858" s="1"/>
        <i x="2566" s="1"/>
        <i x="1535" s="1"/>
        <i x="2922" s="1"/>
        <i x="1694" s="1"/>
        <i x="238" s="1"/>
        <i x="741" s="1"/>
        <i x="2041" s="1"/>
        <i x="1536" s="1"/>
        <i x="480" s="1"/>
        <i x="1537" s="1"/>
        <i x="546" s="1"/>
        <i x="3708" s="1"/>
        <i x="1355" s="1"/>
        <i x="1538" s="1"/>
        <i x="1867" s="1"/>
        <i x="3709" s="1"/>
        <i x="3710" s="1"/>
        <i x="2755" s="1"/>
        <i x="2567" s="1"/>
        <i x="3428" s="1"/>
        <i x="2756" s="1"/>
        <i x="2243" s="1"/>
        <i x="3265" s="1"/>
        <i x="481" s="1"/>
        <i x="2244" s="1"/>
        <i x="482" s="1"/>
        <i x="1356" s="1"/>
        <i x="859" s="1"/>
        <i x="357" s="1"/>
        <i x="2398" s="1"/>
        <i x="1695" s="1"/>
        <i x="1539" s="1"/>
        <i x="2042" s="1"/>
        <i x="1016" s="1"/>
        <i x="2043" s="1"/>
        <i x="1169" s="1"/>
        <i x="1540" s="1"/>
        <i x="3102" s="1"/>
        <i x="3429" s="1"/>
        <i x="2923" s="1"/>
        <i x="2757" s="1"/>
        <i x="3103" s="1"/>
        <i x="2924" s="1"/>
        <i x="39" s="1"/>
        <i x="742" s="1"/>
        <i x="483" s="1"/>
        <i x="1170" s="1"/>
        <i x="3430" s="1"/>
        <i x="2568" s="1"/>
        <i x="2569" s="1"/>
        <i x="3711" s="1"/>
        <i x="1868" s="1"/>
        <i x="2925" s="1"/>
        <i x="80" s="1"/>
        <i x="2044" s="1"/>
        <i x="1696" s="1"/>
        <i x="1697" s="1"/>
        <i x="1869" s="1"/>
        <i x="743" s="1"/>
        <i x="62" s="1"/>
        <i x="1017" s="1"/>
        <i x="1018" s="1"/>
        <i x="1541" s="1"/>
        <i x="3266" s="1"/>
        <i x="744" s="1"/>
        <i x="1542" s="1"/>
        <i x="745" s="1"/>
        <i x="2926" s="1"/>
        <i x="1357" s="1"/>
        <i x="2758" s="1"/>
        <i x="2570" s="1"/>
        <i x="1019" s="1"/>
        <i x="2927" s="1"/>
        <i x="2399" s="1"/>
        <i x="1870" s="1"/>
        <i x="170" s="1"/>
        <i x="67" s="1"/>
        <i x="207" s="1"/>
        <i x="2245" s="1"/>
        <i x="3580" s="1"/>
        <i x="860" s="1"/>
        <i x="135" s="1"/>
        <i x="1020" s="1"/>
        <i x="1021" s="1"/>
        <i x="3104" s="1"/>
        <i x="1171" s="1"/>
        <i x="1543" s="1"/>
        <i x="2759" s="1"/>
        <i x="3431" s="1"/>
        <i x="2928" s="1"/>
        <i x="2929" s="1"/>
        <i x="296" s="1"/>
        <i x="1544" s="1"/>
        <i x="3712" s="1"/>
        <i x="3105" s="1"/>
        <i x="2246" s="1"/>
        <i x="1698" s="1"/>
        <i x="861" s="1"/>
        <i x="1545" s="1"/>
        <i x="3267" s="1"/>
        <i x="2930" s="1"/>
        <i x="2760" s="1"/>
        <i x="2761" s="1"/>
        <i x="2762" s="1"/>
        <i x="239" s="1"/>
        <i x="2045" s="1"/>
        <i x="547" s="1"/>
        <i x="3713" s="1"/>
        <i x="136" s="1"/>
        <i x="1871" s="1"/>
        <i x="1022" s="1"/>
        <i x="2931" s="1"/>
        <i x="3714" s="1"/>
        <i x="1699" s="1"/>
        <i x="3268" s="1"/>
        <i x="2571" s="1"/>
        <i x="3715" s="1"/>
        <i x="2400" s="1"/>
        <i x="2932" s="1"/>
        <i x="1358" s="1"/>
        <i x="3269" s="1"/>
        <i x="1172" s="1"/>
        <i x="3581" s="1"/>
        <i x="862" s="1"/>
        <i x="1173" s="1"/>
        <i x="3432" s="1"/>
        <i x="2046" s="1"/>
        <i x="2047" s="1"/>
        <i x="1359" s="1"/>
        <i x="2048" s="1"/>
        <i x="2049" s="1"/>
        <i x="2763" s="1"/>
        <i x="1174" s="1"/>
        <i x="1872" s="1"/>
        <i x="1175" s="1"/>
        <i x="1546" s="1"/>
        <i x="3716" s="1"/>
        <i x="87" s="1"/>
        <i x="8" s="1"/>
        <i x="3433" s="1"/>
        <i x="2933" s="1"/>
        <i x="3434" s="1"/>
        <i x="1023" s="1"/>
        <i x="3270" s="1"/>
        <i x="2572" s="1"/>
        <i x="1024" s="1"/>
        <i x="3271" s="1"/>
        <i x="1873" s="1"/>
        <i x="2050" s="1"/>
        <i x="1025" s="1"/>
        <i x="3435" s="1"/>
        <i x="2051" s="1"/>
        <i x="208" s="1"/>
        <i x="2573" s="1"/>
        <i x="863" s="1"/>
        <i x="2574" s="1"/>
        <i x="1176" s="1"/>
        <i x="2575" s="1"/>
        <i x="3436" s="1"/>
        <i x="2764" s="1"/>
        <i x="3106" s="1"/>
        <i x="484" s="1"/>
        <i x="2401" s="1"/>
        <i x="864" s="1"/>
        <i x="1547" s="1"/>
        <i x="267" s="1"/>
        <i x="548" s="1"/>
        <i x="2402" s="1"/>
        <i x="3272" s="1"/>
        <i x="3582" s="1"/>
        <i x="639" s="1"/>
        <i x="1360" s="1"/>
        <i x="1700" s="1"/>
        <i x="1361" s="1"/>
        <i x="1177" s="1"/>
        <i x="2403" s="1"/>
        <i x="3273" s="1"/>
        <i x="2247" s="1"/>
        <i x="2765" s="1"/>
        <i x="3437" s="1"/>
        <i x="3583" s="1"/>
        <i x="3274" s="1"/>
        <i x="1178" s="1"/>
        <i x="3107" s="1"/>
        <i x="3438" s="1"/>
        <i x="2248" s="1"/>
        <i x="2052" s="1"/>
        <i x="1026" s="1"/>
        <i x="1027" s="1"/>
        <i x="2053" s="1"/>
        <i x="3439" s="1"/>
        <i x="40" s="1"/>
        <i x="1874" s="1"/>
        <i x="3275" s="1"/>
        <i x="122" s="1"/>
        <i x="1548" s="1"/>
        <i x="3717" s="1"/>
        <i x="485" s="1"/>
        <i x="2404" s="1"/>
        <i x="1701" s="1"/>
        <i x="640" s="1"/>
        <i x="3108" s="1"/>
        <i x="2934" s="1"/>
        <i x="1179" s="1"/>
        <i x="746" s="1"/>
        <i x="2405" s="1"/>
        <i x="549" s="1"/>
        <i x="3276" s="1"/>
        <i x="2766" s="1"/>
        <i x="433" s="1"/>
        <i x="1362" s="1"/>
        <i x="747" s="1"/>
        <i x="3718" s="1"/>
        <i x="137" s="1"/>
        <i x="3584" s="1"/>
        <i x="209" s="1"/>
        <i x="4" s="1"/>
        <i x="3585" s="1"/>
        <i x="1028" s="1"/>
        <i x="50" s="1"/>
        <i x="1875" s="1"/>
        <i x="326" s="1"/>
        <i x="3109" s="1"/>
        <i x="1363" s="1"/>
        <i x="550" s="1"/>
        <i x="1029" s="1"/>
        <i x="2935" s="1"/>
        <i x="2406" s="1"/>
        <i x="1180" s="1"/>
        <i x="1364" s="1"/>
        <i x="641" s="1"/>
        <i x="3719" s="1"/>
        <i x="3440" s="1"/>
        <i x="2054" s="1"/>
        <i x="3586" s="1"/>
        <i x="2407" s="1"/>
        <i x="3587" s="1"/>
        <i x="3110" s="1"/>
        <i x="2767" s="1"/>
        <i x="2055" s="1"/>
        <i x="2576" s="1"/>
        <i x="1702" s="1"/>
        <i x="1549" s="1"/>
        <i x="642" s="1"/>
        <i x="748" s="1"/>
        <i x="327" s="1"/>
        <i x="2056" s="1"/>
        <i x="2936" s="1"/>
        <i x="2937" s="1"/>
        <i x="297" s="1"/>
        <i x="2577" s="1"/>
        <i x="1876" s="1"/>
        <i x="2578" s="1"/>
        <i x="2938" s="1"/>
        <i x="486" s="1"/>
        <i x="434" s="1"/>
        <i x="2939" s="1"/>
        <i x="2057" s="1"/>
        <i x="2058" s="1"/>
        <i x="1550" s="1"/>
        <i x="1030" s="1"/>
        <i x="3441" s="1"/>
        <i x="749" s="1"/>
        <i x="3588" s="1"/>
        <i x="2579" s="1"/>
        <i x="148" s="1"/>
        <i x="1031" s="1"/>
        <i x="268" s="1"/>
        <i x="643" s="1"/>
        <i x="1877" s="1"/>
        <i x="1365" s="1"/>
        <i x="328" s="1"/>
        <i x="750" s="1"/>
        <i x="2580" s="1"/>
        <i x="1551" s="1"/>
        <i x="1181" s="1"/>
        <i x="298" s="1"/>
        <i x="751" s="1"/>
        <i x="2249" s="1"/>
        <i x="2250" s="1"/>
        <i x="1182" s="1"/>
        <i x="3589" s="1"/>
        <i x="551" s="1"/>
        <i x="123" s="1"/>
        <i x="1703" s="1"/>
        <i x="2059" s="1"/>
        <i x="1552" s="1"/>
        <i x="1704" s="1"/>
        <i x="3277" s="1"/>
        <i x="2251" s="1"/>
        <i x="2768" s="1"/>
        <i x="2060" s="1"/>
        <i x="1553" s="1"/>
        <i x="1554" s="1"/>
        <i x="3720" s="1"/>
        <i x="390" s="1"/>
        <i x="3590" s="1"/>
        <i x="2252" s="1"/>
        <i x="1032" s="1"/>
        <i x="3111" s="1"/>
        <i x="2061" s="1"/>
        <i x="2940" s="1"/>
        <i x="2581" s="1"/>
        <i x="2769" s="1"/>
        <i x="644" s="1"/>
        <i x="2770" s="1"/>
        <i x="865" s="1"/>
        <i x="1183" s="1"/>
        <i x="1184" s="1"/>
        <i x="2062" s="1"/>
        <i x="3721" s="1"/>
        <i x="1366" s="1"/>
        <i x="2941" s="1"/>
        <i x="2063" s="1"/>
        <i x="2582" s="1"/>
        <i x="2253" s="1"/>
        <i x="552" s="1"/>
        <i x="866" s="1"/>
        <i x="2942" s="1"/>
        <i x="3278" s="1"/>
        <i x="1555" s="1"/>
        <i x="1367" s="1"/>
        <i x="1878" s="1"/>
        <i x="2583" s="1"/>
        <i x="1033" s="1"/>
        <i x="1879" s="1"/>
        <i x="1880" s="1"/>
        <i x="1705" s="1"/>
        <i x="1185" s="1"/>
        <i x="867" s="1"/>
        <i x="2584" s="1"/>
        <i x="3722" s="1"/>
        <i x="553" s="1"/>
        <i x="752" s="1"/>
        <i x="2585" s="1"/>
        <i x="753" s="1"/>
        <i x="2064" s="1"/>
        <i x="645" s="1"/>
        <i x="2065" s="1"/>
        <i x="2408" s="1"/>
        <i x="868" s="1"/>
        <i x="2409" s="1"/>
        <i x="2066" s="1"/>
        <i x="646" s="1"/>
        <i x="1881" s="1"/>
        <i x="3442" s="1"/>
        <i x="240" s="1"/>
        <i x="2943" s="1"/>
        <i x="2586" s="1"/>
        <i x="2587" s="1"/>
        <i x="2588" s="1"/>
        <i x="2410" s="1"/>
        <i x="3112" s="1"/>
        <i x="2067" s="1"/>
        <i x="2589" s="1"/>
        <i x="149" s="1"/>
        <i x="299" s="1"/>
        <i x="435" s="1"/>
        <i x="3443" s="1"/>
        <i x="3113" s="1"/>
        <i x="754" s="1"/>
        <i x="1368" s="1"/>
        <i x="2771" s="1"/>
        <i x="3114" s="1"/>
        <i x="554" s="1"/>
        <i x="391" s="1"/>
        <i x="2254" s="1"/>
        <i x="3723" s="1"/>
        <i x="3115" s="1"/>
        <i x="2411" s="1"/>
        <i x="1556" s="1"/>
        <i x="3116" s="1"/>
        <i x="2590" s="1"/>
        <i x="1557" s="1"/>
        <i x="1882" s="1"/>
        <i x="555" s="1"/>
        <i x="2591" s="1"/>
        <i x="300" s="1"/>
        <i x="3444" s="1"/>
        <i x="24" s="1"/>
        <i x="1558" s="1"/>
        <i x="1706" s="1"/>
        <i x="869" s="1"/>
        <i x="2592" s="1"/>
        <i x="2593" s="1"/>
        <i x="1186" s="1"/>
        <i x="1187" s="1"/>
        <i x="3279" s="1"/>
        <i x="1188" s="1"/>
        <i x="1189" s="1"/>
        <i x="2772" s="1"/>
        <i x="436" s="1"/>
        <i x="1369" s="1"/>
        <i x="3117" s="1"/>
        <i x="2255" s="1"/>
        <i x="2412" s="1"/>
        <i x="301" s="1"/>
        <i x="647" s="1"/>
        <i x="3591" s="1"/>
        <i x="1190" s="1"/>
        <i x="2068" s="1"/>
        <i x="2773" s="1"/>
        <i x="3592" s="1"/>
        <i x="2774" s="1"/>
        <i x="3593" s="1"/>
        <i x="1191" s="1"/>
        <i x="1883" s="1"/>
        <i x="358" s="1"/>
        <i x="3445" s="1"/>
        <i x="2069" s="1"/>
        <i x="1559" s="1"/>
        <i x="648" s="1"/>
        <i x="2775" s="1"/>
        <i x="2256" s="1"/>
        <i x="2413" s="1"/>
        <i x="2944" s="1"/>
        <i x="2414" s="1"/>
        <i x="1884" s="1"/>
        <i x="3594" s="1"/>
        <i x="2945" s="1"/>
        <i x="870" s="1"/>
        <i x="1034" s="1"/>
        <i x="1707" s="1"/>
        <i x="1885" s="1"/>
        <i x="1886" s="1"/>
        <i x="1560" s="1"/>
        <i x="1035" s="1"/>
        <i x="1370" s="1"/>
        <i x="3118" s="1"/>
        <i x="2594" s="1"/>
        <i x="2070" s="1"/>
        <i x="2946" s="1"/>
        <i x="3595" s="1"/>
        <i x="3596" s="1"/>
        <i x="210" s="1"/>
        <i x="1887" s="1"/>
        <i x="871" s="1"/>
        <i x="2595" s="1"/>
        <i x="184" s="1"/>
        <i x="487" s="1"/>
        <i x="3724" s="1"/>
        <i x="1192" s="1"/>
        <i x="1193" s="1"/>
        <i x="1708" s="1"/>
        <i x="872" s="1"/>
        <i x="51" s="1"/>
        <i x="2257" s="1"/>
        <i x="3446" s="1"/>
        <i x="3280" s="1"/>
        <i x="3281" s="1"/>
        <i x="2258" s="1"/>
        <i x="1709" s="1"/>
        <i x="488" s="1"/>
        <i x="1194" s="1"/>
        <i x="1710" s="1"/>
        <i x="2776" s="1"/>
        <i x="3597" s="1"/>
        <i x="3119" s="1"/>
        <i x="2259" s="1"/>
        <i x="1561" s="1"/>
        <i x="2071" s="1"/>
        <i x="1371" s="1"/>
        <i x="2777" s="1"/>
        <i x="150" s="1"/>
        <i x="1888" s="1"/>
        <i x="2596" s="1"/>
        <i x="2947" s="1"/>
        <i x="2948" s="1"/>
        <i x="1195" s="1"/>
        <i x="2597" s="1"/>
        <i x="1889" s="1"/>
        <i x="2415" s="1"/>
        <i x="42" s="1"/>
        <i x="2949" s="1"/>
        <i x="2260" s="1"/>
        <i x="3120" s="1"/>
        <i x="68" s="1"/>
        <i x="269" s="1"/>
        <i x="185" s="1"/>
        <i x="3121" s="1"/>
        <i x="3122" s="1"/>
        <i x="2778" s="1"/>
        <i x="873" s="1"/>
        <i x="2598" s="1"/>
        <i x="2072" s="1"/>
        <i x="3282" s="1"/>
        <i x="874" s="1"/>
        <i x="2416" s="1"/>
        <i x="2779" s="1"/>
        <i x="3123" s="1"/>
        <i x="1372" s="1"/>
        <i x="226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CA07AE80-C50D-4B2A-A44F-6F7B69B118F5}" sourceName="Genre">
  <pivotTables>
    <pivotTable tabId="8" name="PivotTable8"/>
    <pivotTable tabId="16" name="PivotTable2"/>
    <pivotTable tabId="20" name="PivotTable3"/>
    <pivotTable tabId="26" name="PivotTable2"/>
    <pivotTable tabId="27" name="PivotTable1"/>
  </pivotTables>
  <data>
    <tabular pivotCacheId="641857450">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86DD722-259E-41ED-83A2-249A5DB245D7}" sourceName="Country">
  <pivotTables>
    <pivotTable tabId="21" name="PivotTable4"/>
    <pivotTable tabId="23" name="PivotTable1"/>
    <pivotTable tabId="29" name="PivotTable6"/>
    <pivotTable tabId="13" name="PivotTable2"/>
    <pivotTable tabId="14" name="PivotTable3"/>
    <pivotTable tabId="30" name="PivotTable1"/>
    <pivotTable tabId="26" name="PivotTable2"/>
    <pivotTable tabId="27" name="PivotTable1"/>
  </pivotTables>
  <data>
    <tabular pivotCacheId="641857450">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Revenue" xr10:uid="{F04C6DD3-3A4C-4A1D-AA71-7E861B7C975A}" sourceName="Gross Revenue">
  <pivotTables>
    <pivotTable tabId="8" name="PivotTable8"/>
    <pivotTable tabId="2" name="PivotTable2"/>
    <pivotTable tabId="13" name="PivotTable2"/>
    <pivotTable tabId="14" name="PivotTable3"/>
    <pivotTable tabId="27" name="PivotTable1"/>
  </pivotTables>
  <data>
    <tabular pivotCacheId="641857450">
      <items count="3704">
        <i x="3525" s="1"/>
        <i x="1319" s="1"/>
        <i x="2122" s="1"/>
        <i x="2225" s="1"/>
        <i x="3132" s="1"/>
        <i x="3136" s="1"/>
        <i x="3070" s="1"/>
        <i x="3225" s="1"/>
        <i x="3494" s="1"/>
        <i x="1594" s="1"/>
        <i x="3257" s="1"/>
        <i x="3638" s="1"/>
        <i x="2480" s="1"/>
        <i x="2541" s="1"/>
        <i x="3398" s="1"/>
        <i x="3152" s="1"/>
        <i x="3418" s="1"/>
        <i x="3015" s="1"/>
        <i x="3375" s="1"/>
        <i x="3582" s="1"/>
        <i x="2436" s="1"/>
        <i x="2703" s="1"/>
        <i x="1744" s="1"/>
        <i x="2261" s="1"/>
        <i x="1024" s="1"/>
        <i x="3564" s="1"/>
        <i x="1729" s="1"/>
        <i x="2184" s="1"/>
        <i x="3215" s="1"/>
        <i x="897" s="1"/>
        <i x="2265" s="1"/>
        <i x="12" s="1"/>
        <i x="2277" s="1"/>
        <i x="50" s="1"/>
        <i x="3470" s="1"/>
        <i x="3062" s="1"/>
        <i x="1705" s="1"/>
        <i x="2060" s="1"/>
        <i x="793" s="1"/>
        <i x="1640" s="1"/>
        <i x="3376" s="1"/>
        <i x="1582" s="1"/>
        <i x="3347" s="1"/>
        <i x="2372" s="1"/>
        <i x="33" s="1"/>
        <i x="2820" s="1"/>
        <i x="1945" s="1"/>
        <i x="714" s="1"/>
        <i x="3169" s="1"/>
        <i x="1149" s="1"/>
        <i x="1519" s="1"/>
        <i x="750" s="1"/>
        <i x="2153" s="1"/>
        <i x="3577" s="1"/>
        <i x="35" s="1"/>
        <i x="1527" s="1"/>
        <i x="636" s="1"/>
        <i x="939" s="1"/>
        <i x="1742" s="1"/>
        <i x="1192" s="1"/>
        <i x="2931" s="1"/>
        <i x="2728" s="1"/>
        <i x="723" s="1"/>
        <i x="2422" s="1"/>
        <i x="2152" s="1"/>
        <i x="2868" s="1"/>
        <i x="2729" s="1"/>
        <i x="1658" s="1"/>
        <i x="2712" s="1"/>
        <i x="2999" s="1"/>
        <i x="3527" s="1"/>
        <i x="1212" s="1"/>
        <i x="3472" s="1"/>
        <i x="2360" s="1"/>
        <i x="3452" s="1"/>
        <i x="805" s="1"/>
        <i x="3061" s="1"/>
        <i x="3574" s="1"/>
        <i x="1182" s="1"/>
        <i x="3361" s="1"/>
        <i x="2163" s="1"/>
        <i x="2439" s="1"/>
        <i x="1730" s="1"/>
        <i x="2253" s="1"/>
        <i x="3399" s="1"/>
        <i x="1827" s="1"/>
        <i x="3021" s="1"/>
        <i x="2995" s="1"/>
        <i x="3245" s="1"/>
        <i x="1" s="1"/>
        <i x="1305" s="1"/>
        <i x="43" s="1"/>
        <i x="2578" s="1"/>
        <i x="3031" s="1"/>
        <i x="3082" s="1"/>
        <i x="3696" s="1"/>
        <i x="3476" s="1"/>
        <i x="2304" s="1"/>
        <i x="56" s="1"/>
        <i x="3594" s="1"/>
        <i x="3509" s="1"/>
        <i x="2511" s="1"/>
        <i x="1763" s="1"/>
        <i x="3519" s="1"/>
        <i x="2624" s="1"/>
        <i x="2383" s="1"/>
        <i x="1401" s="1"/>
        <i x="930" s="1"/>
        <i x="661" s="1"/>
        <i x="3063" s="1"/>
        <i x="3288" s="1"/>
        <i x="2623" s="1"/>
        <i x="1826" s="1"/>
        <i x="95" s="1"/>
        <i x="2771" s="1"/>
        <i x="3004" s="1"/>
        <i x="1430" s="1"/>
        <i x="2900" s="1"/>
        <i x="392" s="1"/>
        <i x="1890" s="1"/>
        <i x="2097" s="1"/>
        <i x="3382" s="1"/>
        <i x="1992" s="1"/>
        <i x="2557" s="1"/>
        <i x="2283" s="1"/>
        <i x="3438" s="1"/>
        <i x="2052" s="1"/>
        <i x="1263" s="1"/>
        <i x="1232" s="1"/>
        <i x="2766" s="1"/>
        <i x="2733" s="1"/>
        <i x="2918" s="1"/>
        <i x="1213" s="1"/>
        <i x="3295" s="1"/>
        <i x="3600" s="1"/>
        <i x="2166" s="1"/>
        <i x="1018" s="1"/>
        <i x="1840" s="1"/>
        <i x="742" s="1"/>
        <i x="2332" s="1"/>
        <i x="3130" s="1"/>
        <i x="2726" s="1"/>
        <i x="1886" s="1"/>
        <i x="1738" s="1"/>
        <i x="3138" s="1"/>
        <i x="2098" s="1"/>
        <i x="3606" s="1"/>
        <i x="2537" s="1"/>
        <i x="2966" s="1"/>
        <i x="1951" s="1"/>
        <i x="1023" s="1"/>
        <i x="2500" s="1"/>
        <i x="2603" s="1"/>
        <i x="1966" s="1"/>
        <i x="3073" s="1"/>
        <i x="3171" s="1"/>
        <i x="1347" s="1"/>
        <i x="1422" s="1"/>
        <i x="1782" s="1"/>
        <i x="3378" s="1"/>
        <i x="1266" s="1"/>
        <i x="2020" s="1"/>
        <i x="2807" s="1"/>
        <i x="2667" s="1"/>
        <i x="706" s="1"/>
        <i x="1815" s="1"/>
        <i x="3145" s="1"/>
        <i x="1727" s="1"/>
        <i x="2855" s="1"/>
        <i x="763" s="1"/>
        <i x="3415" s="1"/>
        <i x="2760" s="1"/>
        <i x="3430" s="1"/>
        <i x="1965" s="1"/>
        <i x="3292" s="1"/>
        <i x="2711" s="1"/>
        <i x="2716" s="1"/>
        <i x="2690" s="1"/>
        <i x="2795" s="1"/>
        <i x="2701" s="1"/>
        <i x="2049" s="1"/>
        <i x="2476" s="1"/>
        <i x="2237" s="1"/>
        <i x="921" s="1"/>
        <i x="3651" s="1"/>
        <i x="3468" s="1"/>
        <i x="2588" s="1"/>
        <i x="2478" s="1"/>
        <i x="2602" s="1"/>
        <i x="1323" s="1"/>
        <i x="1002" s="1"/>
        <i x="3121" s="1"/>
        <i x="1363" s="1"/>
        <i x="2540" s="1"/>
        <i x="2713" s="1"/>
        <i x="2924" s="1"/>
        <i x="2084" s="1"/>
        <i x="2232" s="1"/>
        <i x="1485" s="1"/>
        <i x="2614" s="1"/>
        <i x="1456" s="1"/>
        <i x="810" s="1"/>
        <i x="2457" s="1"/>
        <i x="467" s="1"/>
        <i x="446" s="1"/>
        <i x="111" s="1"/>
        <i x="2027" s="1"/>
        <i x="2929" s="1"/>
        <i x="2528" s="1"/>
        <i x="2379" s="1"/>
        <i x="3491" s="1"/>
        <i x="1902" s="1"/>
        <i x="3634" s="1"/>
        <i x="1908" s="1"/>
        <i x="3238" s="1"/>
        <i x="2829" s="1"/>
        <i x="1720" s="1"/>
        <i x="2175" s="1"/>
        <i x="2490" s="1"/>
        <i x="652" s="1"/>
        <i x="2610" s="1"/>
        <i x="3458" s="1"/>
        <i x="2150" s="1"/>
        <i x="890" s="1"/>
        <i x="2428" s="1"/>
        <i x="1443" s="1"/>
        <i x="783" s="1"/>
        <i x="1447" s="1"/>
        <i x="3131" s="1"/>
        <i x="1946" s="1"/>
        <i x="2196" s="1"/>
        <i x="2715" s="1"/>
        <i x="4" s="1"/>
        <i x="2893" s="1"/>
        <i x="3296" s="1"/>
        <i x="1086" s="1"/>
        <i x="2319" s="1"/>
        <i x="2435" s="1"/>
        <i x="1494" s="1"/>
        <i x="881" s="1"/>
        <i x="965" s="1"/>
        <i x="2971" s="1"/>
        <i x="52" s="1"/>
        <i x="2536" s="1"/>
        <i x="3206" s="1"/>
        <i x="2763" s="1"/>
        <i x="2827" s="1"/>
        <i x="974" s="1"/>
        <i x="3662" s="1"/>
        <i x="2898" s="1"/>
        <i x="1788" s="1"/>
        <i x="2018" s="1"/>
        <i x="2119" s="1"/>
        <i x="1912" s="1"/>
        <i x="1504" s="1"/>
        <i x="1561" s="1"/>
        <i x="2176" s="1"/>
        <i x="2681" s="1"/>
        <i x="3254" s="1"/>
        <i x="671" s="1"/>
        <i x="1181" s="1"/>
        <i x="1943" s="1"/>
        <i x="577" s="1"/>
        <i x="2385" s="1"/>
        <i x="2889" s="1"/>
        <i x="2412" s="1"/>
        <i x="2125" s="1"/>
        <i x="2112" s="1"/>
        <i x="1632" s="1"/>
        <i x="3110" s="1"/>
        <i x="1237" s="1"/>
        <i x="1761" s="1"/>
        <i x="947" s="1"/>
        <i x="725" s="1"/>
        <i x="2043" s="1"/>
        <i x="1416" s="1"/>
        <i x="2835" s="1"/>
        <i x="1060" s="1"/>
        <i x="1390" s="1"/>
        <i x="2370" s="1"/>
        <i x="2915" s="1"/>
        <i x="2137" s="1"/>
        <i x="2149" s="1"/>
        <i x="3290" s="1"/>
        <i x="1691" s="1"/>
        <i x="2906" s="1"/>
        <i x="1100" s="1"/>
        <i x="18" s="1"/>
        <i x="2183" s="1"/>
        <i x="1364" s="1"/>
        <i x="2696" s="1"/>
        <i x="2353" s="1"/>
        <i x="958" s="1"/>
        <i x="1651" s="1"/>
        <i x="3278" s="1"/>
        <i x="1274" s="1"/>
        <i x="1627" s="1"/>
        <i x="2102" s="1"/>
        <i x="2986" s="1"/>
        <i x="695" s="1"/>
        <i x="2371" s="1"/>
        <i x="1833" s="1"/>
        <i x="448" s="1"/>
        <i x="756" s="1"/>
        <i x="1217" s="1"/>
        <i x="2554" s="1"/>
        <i x="3273" s="1"/>
        <i x="3127" s="1"/>
        <i x="2871" s="1"/>
        <i x="1388" s="1"/>
        <i x="539" s="1"/>
        <i x="2226" s="1"/>
        <i x="300" s="1"/>
        <i x="1536" s="1"/>
        <i x="669" s="1"/>
        <i x="1674" s="1"/>
        <i x="2630" s="1"/>
        <i x="312" s="1"/>
        <i x="2085" s="1"/>
        <i x="1203" s="1"/>
        <i x="214" s="1"/>
        <i x="1653" s="1"/>
        <i x="1756" s="1"/>
        <i x="3329" s="1"/>
        <i x="1298" s="1"/>
        <i x="2000" s="1"/>
        <i x="3689" s="1"/>
        <i x="1893" s="1"/>
        <i x="2369" s="1"/>
        <i x="2019" s="1"/>
        <i x="1805" s="1"/>
        <i x="2803" s="1"/>
        <i x="2913" s="1"/>
        <i x="1616" s="1"/>
        <i x="1867" s="1"/>
        <i x="2263" s="1"/>
        <i x="2874" s="1"/>
        <i x="987" s="1"/>
        <i x="2126" s="1"/>
        <i x="1130" s="1"/>
        <i x="1313" s="1"/>
        <i x="1480" s="1"/>
        <i x="1814" s="1"/>
        <i x="3114" s="1"/>
        <i x="388" s="1"/>
        <i x="1791" s="1"/>
        <i x="2808" s="1"/>
        <i x="1081" s="1"/>
        <i x="2339" s="1"/>
        <i x="227" s="1"/>
        <i x="2362" s="1"/>
        <i x="3590" s="1"/>
        <i x="1037" s="1"/>
        <i x="2708" s="1"/>
        <i x="2884" s="1"/>
        <i x="1321" s="1"/>
        <i x="1379" s="1"/>
        <i x="657" s="1"/>
        <i x="3095" s="1"/>
        <i x="2068" s="1"/>
        <i x="2515" s="1"/>
        <i x="2091" s="1"/>
        <i x="3210" s="1"/>
        <i x="1300" s="1"/>
        <i x="653" s="1"/>
        <i x="1841" s="1"/>
        <i x="1681" s="1"/>
        <i x="2419" s="1"/>
        <i x="2896" s="1"/>
        <i x="29" s="1"/>
        <i x="529" s="1"/>
        <i x="3592" s="1"/>
        <i x="689" s="1"/>
        <i x="3612" s="1"/>
        <i x="2910" s="1"/>
        <i x="735" s="1"/>
        <i x="3003" s="1"/>
        <i x="2573" s="1"/>
        <i x="1547" s="1"/>
        <i x="2680" s="1"/>
        <i x="1458" s="1"/>
        <i x="1905" s="1"/>
        <i x="2568" s="1"/>
        <i x="687" s="1"/>
        <i x="1647" s="1"/>
        <i x="3118" s="1"/>
        <i x="1489" s="1"/>
        <i x="1775" s="1"/>
        <i x="972" s="1"/>
        <i x="3229" s="1"/>
        <i x="1058" s="1"/>
        <i x="3001" s="1"/>
        <i x="3668" s="1"/>
        <i x="728" s="1"/>
        <i x="2118" s="1"/>
        <i x="2589" s="1"/>
        <i x="1311" s="1"/>
        <i x="2487" s="1"/>
        <i x="954" s="1"/>
        <i x="2315" s="1"/>
        <i x="3065" s="1"/>
        <i x="2127" s="1"/>
        <i x="2058" s="1"/>
        <i x="1933" s="1"/>
        <i x="1843" s="1"/>
        <i x="2015" s="1"/>
        <i x="414" s="1"/>
        <i x="1932" s="1"/>
        <i x="1129" s="1"/>
        <i x="1515" s="1"/>
        <i x="2735" s="1"/>
        <i x="622" s="1"/>
        <i x="390" s="1"/>
        <i x="2978" s="1"/>
        <i x="1988" s="1"/>
        <i x="645" s="1"/>
        <i x="3175" s="1"/>
        <i x="1210" s="1"/>
        <i x="1675" s="1"/>
        <i x="2378" s="1"/>
        <i x="1378" s="1"/>
        <i x="850" s="1"/>
        <i x="3350" s="1"/>
        <i x="280" s="1"/>
        <i x="1796" s="1"/>
        <i x="1201" s="1"/>
        <i x="109" s="1"/>
        <i x="1604" s="1"/>
        <i x="3444" s="1"/>
        <i x="2570" s="1"/>
        <i x="1907" s="1"/>
        <i x="1956" s="1"/>
        <i x="2318" s="1"/>
        <i x="313" s="1"/>
        <i x="2047" s="1"/>
        <i x="2269" s="1"/>
        <i x="2352" s="1"/>
        <i x="2364" s="1"/>
        <i x="279" s="1"/>
        <i x="1155" s="1"/>
        <i x="2687" s="1"/>
        <i x="782" s="1"/>
        <i x="2356" s="1"/>
        <i x="1185" s="1"/>
        <i x="3038" s="1"/>
        <i x="647" s="1"/>
        <i x="859" s="1"/>
        <i x="2273" s="1"/>
        <i x="3053" s="1"/>
        <i x="2227" s="1"/>
        <i x="811" s="1"/>
        <i x="1010" s="1"/>
        <i x="1783" s="1"/>
        <i x="73" s="1"/>
        <i x="402" s="1"/>
        <i x="1921" s="1"/>
        <i x="1626" s="1"/>
        <i x="2944" s="1"/>
        <i x="1163" s="1"/>
        <i x="2519" s="1"/>
        <i x="2769" s="1"/>
        <i x="1694" s="1"/>
        <i x="2772" s="1"/>
        <i x="544" s="1"/>
        <i x="2039" s="1"/>
        <i x="1936" s="1"/>
        <i x="1044" s="1"/>
        <i x="2158" s="1"/>
        <i x="1687" s="1"/>
        <i x="2264" s="1"/>
        <i x="3237" s="1"/>
        <i x="2341" s="1"/>
        <i x="3085" s="1"/>
        <i x="2391" s="1"/>
        <i x="542" s="1"/>
        <i x="1837" s="1"/>
        <i x="2572" s="1"/>
        <i x="2730" s="1"/>
        <i x="2832" s="1"/>
        <i x="1652" s="1"/>
        <i x="358" s="1"/>
        <i x="1819" s="1"/>
        <i x="2666" s="1"/>
        <i x="1671" s="1"/>
        <i x="1065" s="1"/>
        <i x="1624" s="1"/>
        <i x="2301" s="1"/>
        <i x="1257" s="1"/>
        <i x="2123" s="1"/>
        <i x="3232" s="1"/>
        <i x="2104" s="1"/>
        <i x="1979" s="1"/>
        <i x="2786" s="1"/>
        <i x="2245" s="1"/>
        <i x="2465" s="1"/>
        <i x="1407" s="1"/>
        <i x="2977" s="1"/>
        <i x="1732" s="1"/>
        <i x="382" s="1"/>
        <i x="3596" s="1"/>
        <i x="1092" s="1"/>
        <i x="608" s="1"/>
        <i x="330" s="1"/>
        <i x="66" s="1"/>
        <i x="3141" s="1"/>
        <i x="2035" s="1"/>
        <i x="1518" s="1"/>
        <i x="2662" s="1"/>
        <i x="1039" s="1"/>
        <i x="626" s="1"/>
        <i x="1009" s="1"/>
        <i x="929" s="1"/>
        <i x="1242" s="1"/>
        <i x="574" s="1"/>
        <i x="2285" s="1"/>
        <i x="2203" s="1"/>
        <i x="1453" s="1"/>
        <i x="1635" s="1"/>
        <i x="2941" s="1"/>
        <i x="2032" s="1"/>
        <i x="3681" s="1"/>
        <i x="3040" s="1"/>
        <i x="3059" s="1"/>
        <i x="204" s="1"/>
        <i x="1618" s="1"/>
        <i x="2322" s="1"/>
        <i x="2721" s="1"/>
        <i x="3671" s="1"/>
        <i x="1787" s="1"/>
        <i x="92" s="1"/>
        <i x="2312" s="1"/>
        <i x="688" s="1"/>
        <i x="1962" s="1"/>
        <i x="2036" s="1"/>
        <i x="1881" s="1"/>
        <i x="1684" s="1"/>
        <i x="3101" s="1"/>
        <i x="2818" s="1"/>
        <i x="1066" s="1"/>
        <i x="1477" s="1"/>
        <i x="1611" s="1"/>
        <i x="824" s="1"/>
        <i x="627" s="1"/>
        <i x="2100" s="1"/>
        <i x="2028" s="1"/>
        <i x="2235" s="1"/>
        <i x="702" s="1"/>
        <i x="821" s="1"/>
        <i x="2165" s="1"/>
        <i x="2599" s="1"/>
        <i x="3373" s="1"/>
        <i x="238" s="1"/>
        <i x="3692" s="1"/>
        <i x="3049" s="1"/>
        <i x="3094" s="1"/>
        <i x="1127" s="1"/>
        <i x="2794" s="1"/>
        <i x="2933" s="1"/>
        <i x="2867" s="1"/>
        <i x="1498" s="1"/>
        <i x="758" s="1"/>
        <i x="2870" s="1"/>
        <i x="2642" s="1"/>
        <i x="3567" s="1"/>
        <i x="3630" s="1"/>
        <i x="2727" s="1"/>
        <i x="1871" s="1"/>
        <i x="2016" s="1"/>
        <i x="3230" s="1"/>
        <i x="918" s="1"/>
        <i x="730" s="1"/>
        <i x="190" s="1"/>
        <i x="887" s="1"/>
        <i x="521" s="1"/>
        <i x="853" s="1"/>
        <i x="2178" s="1"/>
        <i x="3395" s="1"/>
        <i x="1968" s="1"/>
        <i x="2997" s="1"/>
        <i x="933" s="1"/>
        <i x="90" s="1"/>
        <i x="2029" s="1"/>
        <i x="1276" s="1"/>
        <i x="2648" s="1"/>
        <i x="352" s="1"/>
        <i x="874" s="1"/>
        <i x="953" s="1"/>
        <i x="1368" s="1"/>
        <i x="1462" s="1"/>
        <i x="2550" s="1"/>
        <i x="1846" s="1"/>
        <i x="559" s="1"/>
        <i x="411" s="1"/>
        <i x="502" s="1"/>
        <i x="3625" s="1"/>
        <i x="857" s="1"/>
        <i x="694" s="1"/>
        <i x="3277" s="1"/>
        <i x="1620" s="1"/>
        <i x="1026" s="1"/>
        <i x="884" s="1"/>
        <i x="2209" s="1"/>
        <i x="2555" s="1"/>
        <i x="1642" s="1"/>
        <i x="2159" s="1"/>
        <i x="2848" s="1"/>
        <i x="696" s="1"/>
        <i x="2742" s="1"/>
        <i x="1571" s="1"/>
        <i x="3599" s="1"/>
        <i x="3386" s="1"/>
        <i x="329" s="1"/>
        <i x="2566" s="1"/>
        <i x="690" s="1"/>
        <i x="3" s="1"/>
        <i x="668" s="1"/>
        <i x="186" s="1"/>
        <i x="3419" s="1"/>
        <i x="1259" s="1"/>
        <i x="2951" s="1"/>
        <i x="1771" s="1"/>
        <i x="2488" s="1"/>
        <i x="1555" s="1"/>
        <i x="1629" s="1"/>
        <i x="751" s="1"/>
        <i x="2840" s="1"/>
        <i x="2394" s="1"/>
        <i x="2887" s="1"/>
        <i x="3545" s="1"/>
        <i x="3490" s="1"/>
        <i x="498" s="1"/>
        <i x="2008" s="1"/>
        <i x="1414" s="1"/>
        <i x="2434" s="1"/>
        <i x="3593" s="1"/>
        <i x="508" s="1"/>
        <i x="3032" s="1"/>
        <i x="2114" s="1"/>
        <i x="2206" s="1"/>
        <i x="2609" s="1"/>
        <i x="2790" s="1"/>
        <i x="333" s="1"/>
        <i x="2446" s="1"/>
        <i x="934" s="1"/>
        <i x="327" s="1"/>
        <i x="2" s="1"/>
        <i x="366" s="1"/>
        <i x="524" s="1"/>
        <i x="3139" s="1"/>
        <i x="3389" s="1"/>
        <i x="906" s="1"/>
        <i x="2824" s="1"/>
        <i x="2381" s="1"/>
        <i x="376" s="1"/>
        <i x="673" s="1"/>
        <i x="3321" s="1"/>
        <i x="458" s="1"/>
        <i x="1122" s="1"/>
        <i x="625" s="1"/>
        <i x="886" s="1"/>
        <i x="2037" s="1"/>
        <i x="1858" s="1"/>
        <i x="2414" s="1"/>
        <i x="301" s="1"/>
        <i x="1074" s="1"/>
        <i x="2289" s="1"/>
        <i x="13" s="1"/>
        <i x="2462" s="1"/>
        <i x="540" s="1"/>
        <i x="3445" s="1"/>
        <i x="2142" s="1"/>
        <i x="0" s="1"/>
        <i x="2938" s="1"/>
        <i x="1236" s="1"/>
        <i x="3007" s="1"/>
        <i x="1503" s="1"/>
        <i x="1136" s="1"/>
        <i x="3153" s="1"/>
        <i x="436" s="1"/>
        <i x="1119" s="1"/>
        <i x="1154" s="1"/>
        <i x="211" s="1"/>
        <i x="1487" s="1"/>
        <i x="928" s="1"/>
        <i x="2406" s="1"/>
        <i x="2611" s="1"/>
        <i x="1356" s="1"/>
        <i x="2513" s="1"/>
        <i x="3518" s="1"/>
        <i x="1303" s="1"/>
        <i x="1883" s="1"/>
        <i x="212" s="1"/>
        <i x="2559" s="1"/>
        <i x="427" s="1"/>
        <i x="2337" s="1"/>
        <i x="986" s="1"/>
        <i x="1549" s="1"/>
        <i x="2764" s="1"/>
        <i x="798" s="1"/>
        <i x="3616" s="1"/>
        <i x="2928" s="1"/>
        <i x="3387" s="1"/>
        <i x="397" s="1"/>
        <i x="2129" s="1"/>
        <i x="401" s="1"/>
        <i x="1340" s="1"/>
        <i x="1286" s="1"/>
        <i x="3190" s="1"/>
        <i x="3113" s="1"/>
        <i x="1923" s="1"/>
        <i x="1852" s="1"/>
        <i x="794" s="1"/>
        <i x="3002" s="1"/>
        <i x="1650" s="1"/>
        <i x="3581" s="1"/>
        <i x="3410" s="1"/>
        <i x="248" s="1"/>
        <i x="28" s="1"/>
        <i x="1502" s="1"/>
        <i x="2518" s="1"/>
        <i x="629" s="1"/>
        <i x="644" s="1"/>
        <i x="2901" s="1"/>
        <i x="3575" s="1"/>
        <i x="3702" s="1"/>
        <i x="1106" s="1"/>
        <i x="1828" s="1"/>
        <i x="1585" s="1"/>
        <i x="786" s="1"/>
        <i x="2348" s="1"/>
        <i x="1672" s="1"/>
        <i x="3218" s="1"/>
        <i x="1839" s="1"/>
        <i x="1859" s="1"/>
        <i x="2745" s="1"/>
        <i x="545" s="1"/>
        <i x="1373" s="1"/>
        <i x="1954" s="1"/>
        <i x="1437" s="1"/>
        <i x="418" s="1"/>
        <i x="2354" s="1"/>
        <i x="2841" s="1"/>
        <i x="2266" s="1"/>
        <i x="3500" s="1"/>
        <i x="198" s="1"/>
        <i x="3035" s="1"/>
        <i x="2298" s="1"/>
        <i x="922" s="1"/>
        <i x="1941" s="1"/>
        <i x="3194" s="1"/>
        <i x="2837" s="1"/>
        <i x="2409" s="1"/>
        <i x="1471" s="1"/>
        <i x="1581" s="1"/>
        <i x="517" s="1"/>
        <i x="1678" s="1"/>
        <i x="2860" s="1"/>
        <i x="3078" s="1"/>
        <i x="573" s="1"/>
        <i x="2574" s="1"/>
        <i x="1170" s="1"/>
        <i x="1047" s="1"/>
        <i x="901" s="1"/>
        <i x="1262" s="1"/>
        <i x="3560" s="1"/>
        <i x="891" s="1"/>
        <i x="3403" s="1"/>
        <i x="2429" s="1"/>
        <i x="1942" s="1"/>
        <i x="1445" s="1"/>
        <i x="2990" s="1"/>
        <i x="171" s="1"/>
        <i x="1228" s="1"/>
        <i x="1918" s="1"/>
        <i x="2080" s="1"/>
        <i x="491" s="1"/>
        <i x="724" s="1"/>
        <i x="789" s="1"/>
        <i x="445" s="1"/>
        <i x="1280" s="1"/>
        <i x="543" s="1"/>
        <i x="2694" s="1"/>
        <i x="957" s="1"/>
        <i x="2072" s="1"/>
        <i x="1491" s="1"/>
        <i x="567" s="1"/>
        <i x="1553" s="1"/>
        <i x="3406" s="1"/>
        <i x="2605" s="1"/>
        <i x="2328" s="1"/>
        <i x="2940" s="1"/>
        <i x="1779" s="1"/>
        <i x="911" s="1"/>
        <i x="378" s="1"/>
        <i x="600" s="1"/>
        <i x="2300" s="1"/>
        <i x="2663" s="1"/>
        <i x="940" s="1"/>
        <i x="3371" s="1"/>
        <i x="2310" s="1"/>
        <i x="1679" s="1"/>
        <i x="185" s="1"/>
        <i x="364" s="1"/>
        <i x="1428" s="1"/>
        <i x="919" s="1"/>
        <i x="2417" s="1"/>
        <i x="3578" s="1"/>
        <i x="1758" s="1"/>
        <i x="1596" s="1"/>
        <i x="1329" s="1"/>
        <i x="1054" s="1"/>
        <i x="858" s="1"/>
        <i x="536" s="1"/>
        <i x="1252" s="1"/>
        <i x="1474" s="1"/>
        <i x="1408" s="1"/>
        <i x="1425" s="1"/>
        <i x="2157" s="1"/>
        <i x="1001" s="1"/>
        <i x="2441" s="1"/>
        <i x="179" s="1"/>
        <i x="566" s="1"/>
        <i x="1196" s="1"/>
        <i x="1577" s="1"/>
        <i x="3212" s="1"/>
        <i x="3264" s="1"/>
        <i x="927" s="1"/>
        <i x="1722" s="1"/>
        <i x="16" s="1"/>
        <i x="1202" s="1"/>
        <i x="2646" s="1"/>
        <i x="1711" s="1"/>
        <i x="2665" s="1"/>
        <i x="1171" s="1"/>
        <i x="2031" s="1"/>
        <i x="754" s="1"/>
        <i x="155" s="1"/>
        <i x="1064" s="1"/>
        <i x="2030" s="1"/>
        <i x="433" s="1"/>
        <i x="1873" s="1"/>
        <i x="1221" s="1"/>
        <i x="2600" s="1"/>
        <i x="1137" s="1"/>
        <i x="207" s="1"/>
        <i x="151" s="1"/>
        <i x="2751" s="1"/>
        <i x="1264" s="1"/>
        <i x="122" s="1"/>
        <i x="3603" s="1"/>
        <i x="3005" s="1"/>
        <i x="3068" s="1"/>
        <i x="1022" s="1"/>
        <i x="478" s="1"/>
        <i x="1268" s="1"/>
        <i x="367" s="1"/>
        <i x="2134" s="1"/>
        <i x="813" s="1"/>
        <i x="2057" s="1"/>
        <i x="2167" s="1"/>
        <i x="1734" s="1"/>
        <i x="1294" s="1"/>
        <i x="2252" s="1"/>
        <i x="676" s="1"/>
        <i x="2110" s="1"/>
        <i x="755" s="1"/>
        <i x="580" s="1"/>
        <i x="2038" s="1"/>
        <i x="1578" s="1"/>
        <i x="2911" s="1"/>
        <i x="3142" s="1"/>
        <i x="2392" s="1"/>
        <i x="2493" s="1"/>
        <i x="2316" s="1"/>
        <i x="2934" s="1"/>
        <i x="1405" s="1"/>
        <i x="564" s="1"/>
        <i x="1676" s="1"/>
        <i x="3432" s="1"/>
        <i x="2311" s="1"/>
        <i x="3701" s="1"/>
        <i x="2765" s="1"/>
        <i x="1708" s="1"/>
        <i x="1463" s="1"/>
        <i x="2067" s="1"/>
        <i x="932" s="1"/>
        <i x="1697" s="1"/>
        <i x="432" s="1"/>
        <i x="3122" s="1"/>
        <i x="201" s="1"/>
        <i x="177" s="1"/>
        <i x="202" s="1"/>
        <i x="2368" s="1"/>
        <i x="2306" s="1"/>
        <i x="1267" s="1"/>
        <i x="3244" s="1"/>
        <i x="24" s="1"/>
        <i x="3123" s="1"/>
        <i x="912" s="1"/>
        <i x="1397" s="1"/>
        <i x="1152" s="1"/>
        <i x="1999" s="1"/>
        <i x="38" s="1"/>
        <i x="3549" s="1"/>
        <i x="2616" s="1"/>
        <i x="1240" s="1"/>
        <i x="1710" s="1"/>
        <i x="282" s="1"/>
        <i x="1461" s="1"/>
        <i x="1695" s="1"/>
        <i x="1277" s="1"/>
        <i x="997" s="1"/>
        <i x="1226" s="1"/>
        <i x="1007" s="1"/>
        <i x="1610" s="1"/>
        <i x="893" s="1"/>
        <i x="3275" s="1"/>
        <i x="1166" s="1"/>
        <i x="2005" s="1"/>
        <i x="2813" s="1"/>
        <i x="2685" s="1"/>
        <i x="771" s="1"/>
        <i x="326" s="1"/>
        <i x="2544" s="1"/>
        <i x="3631" s="1"/>
        <i x="734" s="1"/>
        <i x="1824" s="1"/>
        <i x="703" s="1"/>
        <i x="1820" s="1"/>
        <i x="3585" s="1"/>
        <i x="1774" s="1"/>
        <i x="1514" s="1"/>
        <i x="2925" s="1"/>
        <i x="1073" s="1"/>
        <i x="2507" s="1"/>
        <i x="2089" s="1"/>
        <i x="1411" s="1"/>
        <i x="3388" s="1"/>
        <i x="1713" s="1"/>
        <i x="2723" s="1"/>
        <i x="3196" s="1"/>
        <i x="2613" s="1"/>
        <i x="273" s="1"/>
        <i x="741" s="1"/>
        <i x="1342" s="1"/>
        <i x="815" s="1"/>
        <i x="172" s="1"/>
        <i x="353" s="1"/>
        <i x="2170" s="1"/>
        <i x="1317" s="1"/>
        <i x="1853" s="1"/>
        <i x="1448" s="1"/>
        <i x="3219" s="1"/>
        <i x="855" s="1"/>
        <i x="3409" s="1"/>
        <i x="1686" s="1"/>
        <i x="2169" s="1"/>
        <i x="2809" s="1"/>
        <i x="3048" s="1"/>
        <i x="1112" s="1"/>
        <i x="3643" s="1"/>
        <i x="96" s="1"/>
        <i x="2398" s="1"/>
        <i x="1677" s="1"/>
        <i x="2087" s="1"/>
        <i x="3287" s="1"/>
        <i x="1255" s="1"/>
        <i x="2160" s="1"/>
        <i x="1101" s="1"/>
        <i x="3587" s="1"/>
        <i x="2935" s="1"/>
        <i x="187" s="1"/>
        <i x="2061" s="1"/>
        <i x="2207" s="1"/>
        <i x="2375" s="1"/>
        <i x="3391" s="1"/>
        <i x="3055" s="1"/>
        <i x="1273" s="1"/>
        <i x="2059" s="1"/>
        <i x="1375" s="1"/>
        <i x="803" s="1"/>
        <i x="3337" s="1"/>
        <i x="242" s="1"/>
        <i x="948" s="1"/>
        <i x="2023" s="1"/>
        <i x="195" s="1"/>
        <i x="2092" s="1"/>
        <i x="499" s="1"/>
        <i x="320" s="1"/>
        <i x="2702" s="1"/>
        <i x="2778" s="1"/>
        <i x="2055" s="1"/>
        <i x="2313" s="1"/>
        <i x="1315" s="1"/>
        <i x="2421" s="1"/>
        <i x="3185" s="1"/>
        <i x="1389" s="1"/>
        <i x="2477" s="1"/>
        <i x="494" s="1"/>
        <i x="3571" s="1"/>
        <i x="3641" s="1"/>
        <i x="1670" s="1"/>
        <i x="2717" s="1"/>
        <i x="2857" s="1"/>
        <i x="1709" s="1"/>
        <i x="2447" s="1"/>
        <i x="3281" s="1"/>
        <i x="2180" s="1"/>
        <i x="2216" s="1"/>
        <i x="438" s="1"/>
        <i x="712" s="1"/>
        <i x="2415" s="1"/>
        <i x="451" s="1"/>
        <i x="218" s="1"/>
        <i x="2469" s="1"/>
        <i x="3111" s="1"/>
        <i x="2484" s="1"/>
        <i x="381" s="1"/>
        <i x="14" s="1"/>
        <i x="193" s="1"/>
        <i x="851" s="1"/>
        <i x="2217" s="1"/>
        <i x="1725" s="1"/>
        <i x="1809" s="1"/>
        <i x="2117" s="1"/>
        <i x="3483" s="1"/>
        <i x="2268" s="1"/>
        <i x="2070" s="1"/>
        <i x="1399" s="1"/>
        <i x="3285" s="1"/>
        <i x="630" s="1"/>
        <i x="2991" s="1"/>
        <i x="2411" s="1"/>
        <i x="1655" s="1"/>
        <i x="1113" s="1"/>
        <i x="3340" s="1"/>
        <i x="2009" s="1"/>
        <i x="1396" s="1"/>
        <i x="250" s="1"/>
        <i x="1506" s="1"/>
        <i x="2498" s="1"/>
        <i x="951" s="1"/>
        <i x="950" s="1"/>
        <i x="1227" s="1"/>
        <i x="3335" s="1"/>
        <i x="2830" s="1"/>
        <i x="114" s="1"/>
        <i x="281" s="1"/>
        <i x="1875" s="1"/>
        <i x="2271" s="1"/>
        <i x="1381" s="1"/>
        <i x="1098" s="1"/>
        <i x="153" s="1"/>
        <i x="2669" s="1"/>
        <i x="1818" s="1"/>
        <i x="1168" s="1"/>
        <i x="2699" s="1"/>
        <i x="1797" s="1"/>
        <i x="3342" s="1"/>
        <i x="2631" s="1"/>
        <i x="944" s="1"/>
        <i x="3283" s="1"/>
        <i x="45" s="1"/>
        <i x="106" s="1"/>
        <i x="2033" s="1"/>
        <i x="2517" s="1"/>
        <i x="731" s="1"/>
        <i x="1394" s="1"/>
        <i x="283" s="1"/>
        <i x="1817" s="1"/>
        <i x="3356" s="1"/>
        <i x="2587" s="1"/>
        <i x="419" s="1"/>
        <i x="2247" s="1"/>
        <i x="2638" s="1"/>
        <i x="1174" s="1"/>
        <i x="2586" s="1"/>
        <i x="2948" s="1"/>
        <i x="332" s="1"/>
        <i x="2628" s="1"/>
        <i x="2074" s="1"/>
        <i x="3144" s="1"/>
        <i x="2598" s="1"/>
        <i x="2325" s="1"/>
        <i x="592" s="1"/>
        <i x="835" s="1"/>
        <i x="3120" s="1"/>
        <i x="2272" s="1"/>
        <i x="2792" s="1"/>
        <i x="2525" s="1"/>
        <i x="17" s="1"/>
        <i x="1048" s="1"/>
        <i x="2984" s="1"/>
        <i x="1570" s="1"/>
        <i x="2334" s="1"/>
        <i x="900" s="1"/>
        <i x="2768" s="1"/>
        <i x="554" s="1"/>
        <i x="497" s="1"/>
        <i x="846" s="1"/>
        <i x="1017" s="1"/>
        <i x="162" s="1"/>
        <i x="764" s="1"/>
        <i x="1080" s="1"/>
        <i x="2672" s="1"/>
        <i x="917" s="1"/>
        <i x="1895" s="1"/>
        <i x="1304" s="1"/>
        <i x="584" s="1"/>
        <i x="781" s="1"/>
        <i x="1337" s="1"/>
        <i x="3024" s="1"/>
        <i x="883" s="1"/>
        <i x="2979" s="1"/>
        <i x="1903" s="1"/>
        <i x="3694" s="1"/>
        <i x="2202" s="1"/>
        <i x="872" s="1"/>
        <i x="266" s="1"/>
        <i x="2001" s="1"/>
        <i x="2099" s="1"/>
        <i x="1476" s="1"/>
        <i x="722" s="1"/>
        <i x="3699" s="1"/>
        <i x="1767" s="1"/>
        <i x="520" s="1"/>
        <i x="2754" s="1"/>
        <i x="2706" s="1"/>
        <i x="831" s="1"/>
        <i x="628" s="1"/>
        <i x="779" s="1"/>
        <i x="3045" s="1"/>
        <i x="2682" s="1"/>
        <i x="1233" s="1"/>
        <i x="527" s="1"/>
        <i x="1792" s="1"/>
        <i x="3498" s="1"/>
        <i x="1011" s="1"/>
        <i x="776" s="1"/>
        <i x="1452" s="1"/>
        <i x="1068" s="1"/>
        <i x="3315" s="1"/>
        <i x="3520" s="1"/>
        <i x="2174" s="1"/>
        <i x="2815" s="1"/>
        <i x="1006" s="1"/>
        <i x="284" s="1"/>
        <i x="680" s="1"/>
        <i x="899" s="1"/>
        <i x="770" s="1"/>
        <i x="655" s="1"/>
        <i x="2676" s="1"/>
        <i x="3675" s="1"/>
        <i x="971" s="1"/>
        <i x="979" s="1"/>
        <i x="400" s="1"/>
        <i x="2962" s="1"/>
        <i x="1358" s="1"/>
        <i x="354" s="1"/>
        <i x="1349" s="1"/>
        <i x="270" s="1"/>
        <i x="383" s="1"/>
        <i x="2632" s="1"/>
        <i x="946" s="1"/>
        <i x="3299" s="1"/>
        <i x="2506" s="1"/>
        <i x="2423" s="1"/>
        <i x="2275" s="1"/>
        <i x="1190" s="1"/>
        <i x="2743" s="1"/>
        <i x="2192" s="1"/>
        <i x="486" s="1"/>
        <i x="1948" s="1"/>
        <i x="582" s="1"/>
        <i x="1960" s="1"/>
        <i x="1757" s="1"/>
        <i x="2299" s="1"/>
        <i x="175" s="1"/>
        <i x="746" s="1"/>
        <i x="762" s="1"/>
        <i x="2403" s="1"/>
        <i x="2076" s="1"/>
        <i x="885" s="1"/>
        <i x="2213" s="1"/>
        <i x="3351" s="1"/>
        <i x="1335" s="1"/>
        <i x="102" s="1"/>
        <i x="3250" s="1"/>
        <i x="729" s="1"/>
        <i x="347" s="1"/>
        <i x="2534" s="1"/>
        <i x="1816" s="1"/>
        <i x="880" s="1"/>
        <i x="2880" s="1"/>
        <i x="459" s="1"/>
        <i x="1225" s="1"/>
        <i x="1014" s="1"/>
        <i x="990" s="1"/>
        <i x="2240" s="1"/>
        <i x="970" s="1"/>
        <i x="265" s="1"/>
        <i x="1898" s="1"/>
        <i x="2351" s="1"/>
        <i x="1911" s="1"/>
        <i x="420" s="1"/>
        <i x="516" s="1"/>
        <i x="2466" s="1"/>
        <i x="230" s="1"/>
        <i x="2791" s="1"/>
        <i x="2970" s="1"/>
        <i x="812" s="1"/>
        <i x="923" s="1"/>
        <i x="2017" s="1"/>
        <i x="2695" s="1"/>
        <i x="646" s="1"/>
        <i x="3401" s="1"/>
        <i x="2509" s="1"/>
        <i x="775" s="1"/>
        <i x="2823" s="1"/>
        <i x="1736" s="1"/>
        <i x="3666" s="1"/>
        <i x="1718" s="1"/>
        <i x="129" s="1"/>
        <i x="1563" s="1"/>
        <i x="2579" s="1"/>
        <i x="3655" s="1"/>
        <i x="417" s="1"/>
        <i x="3619" s="1"/>
        <i x="664" s="1"/>
        <i x="1102" s="1"/>
        <i x="1532" s="1"/>
        <i x="2025" s="1"/>
        <i x="679" s="1"/>
        <i x="2121" s="1"/>
        <i x="3039" s="1"/>
        <i x="2010" s="1"/>
        <i x="2593" s="1"/>
        <i x="1589" s="1"/>
        <i x="992" s="1"/>
        <i x="1243" s="1"/>
        <i x="1526" s="1"/>
        <i x="2542" s="1"/>
        <i x="2011" s="1"/>
        <i x="579" s="1"/>
        <i x="3116" s="1"/>
        <i x="1759" s="1"/>
        <i x="241" s="1"/>
        <i x="1070" s="1"/>
        <i x="1863" s="1"/>
        <i x="1579" s="1"/>
        <i x="785" s="1"/>
        <i x="174" s="1"/>
        <i x="3604" s="1"/>
        <i x="1512" s="1"/>
        <i x="2489" s="1"/>
        <i x="81" s="1"/>
        <i x="1590" s="1"/>
        <i x="251" s="1"/>
        <i x="1132" s="1"/>
        <i x="2753" s="1"/>
        <i x="864" s="1"/>
        <i x="565" s="1"/>
        <i x="1352" s="1"/>
        <i x="2109" s="1"/>
        <i x="3572" s="1"/>
        <i x="3181" s="1"/>
        <i x="1222" s="1"/>
        <i x="1410" s="1"/>
        <i x="2438" s="1"/>
        <i x="3324" s="1"/>
        <i x="2270" s="1"/>
        <i x="2608" s="1"/>
        <i x="1186" s="1"/>
        <i x="576" s="1"/>
        <i x="47" s="1"/>
        <i x="3084" s="1"/>
        <i x="1731" s="1"/>
        <i x="2530" s="1"/>
        <i x="3332" s="1"/>
        <i x="2111" s="1"/>
        <i x="978" s="1"/>
        <i x="425" s="1"/>
        <i x="2151" s="1"/>
        <i x="1700" s="1"/>
        <i x="3135" s="1"/>
        <i x="1804" s="1"/>
        <i x="1336" s="1"/>
        <i x="1141" s="1"/>
        <i x="1341" s="1"/>
        <i x="506" s="1"/>
        <i x="1434" s="1"/>
        <i x="1139" s="1"/>
        <i x="1282" s="1"/>
        <i x="1350" s="1"/>
        <i x="2619" s="1"/>
        <i x="428" s="1"/>
        <i x="3591" s="1"/>
        <i x="3092" s="1"/>
        <i x="1423" s="1"/>
        <i x="3147" s="1"/>
        <i x="3524" s="1"/>
        <i x="2133" s="1"/>
        <i x="2852" s="1"/>
        <i x="3017" s="1"/>
        <i x="125" s="1"/>
        <i x="716" s="1"/>
        <i x="2524" s="1"/>
        <i x="437" s="1"/>
        <i x="2612" s="1"/>
        <i x="240" s="1"/>
        <i x="1269" s="1"/>
        <i x="1283" s="1"/>
        <i x="1810" s="1"/>
        <i x="1484" s="1"/>
        <i x="3096" s="1"/>
        <i x="3492" s="1"/>
        <i x="200" s="1"/>
        <i x="924" s="1"/>
        <i x="1501" s="1"/>
        <i x="1786" s="1"/>
        <i x="1499" s="1"/>
        <i x="581" s="1"/>
        <i x="117" s="1"/>
        <i x="1591" s="1"/>
        <i x="243" s="1"/>
        <i x="3204" s="1"/>
        <i x="989" s="1"/>
        <i x="2420" s="1"/>
        <i x="1546" s="1"/>
        <i x="1121" s="1"/>
        <i x="1223" s="1"/>
        <i x="1249" s="1"/>
        <i x="3163" s="1"/>
        <i x="1370" s="1"/>
        <i x="1749" s="1"/>
        <i x="759" s="1"/>
        <i x="263" s="1"/>
        <i x="968" s="1"/>
        <i x="361" s="1"/>
        <i x="2256" s="1"/>
        <i x="208" s="1"/>
        <i x="959" s="1"/>
        <i x="121" s="1"/>
        <i x="1438" s="1"/>
        <i x="1861" s="1"/>
        <i x="3447" s="1"/>
        <i x="46" s="1"/>
        <i x="246" s="1"/>
        <i x="206" s="1"/>
        <i x="817" s="1"/>
        <i x="318" s="1"/>
        <i x="1831" s="1"/>
        <i x="3013" s="1"/>
        <i x="3446" s="1"/>
        <i x="2838" s="1"/>
        <i x="3487" s="1"/>
        <i x="3652" s="1"/>
        <i x="215" s="1"/>
        <i x="2649" s="1"/>
        <i x="659" s="1"/>
        <i x="903" s="1"/>
        <i x="1990" s="1"/>
        <i x="562" s="1"/>
        <i x="3159" s="1"/>
        <i x="500" s="1"/>
        <i x="1061" s="1"/>
        <i x="1142" s="1"/>
        <i x="3197" s="1"/>
        <i x="2308" s="1"/>
        <i x="2707" s="1"/>
        <i x="1021" s="1"/>
        <i x="760" s="1"/>
        <i x="2365" s="1"/>
        <i x="2481" s="1"/>
        <i x="602" s="1"/>
        <i x="146" s="1"/>
        <i x="495" s="1"/>
        <i x="2064" s="1"/>
        <i x="3400" s="1"/>
        <i x="3440" s="1"/>
        <i x="977" s="1"/>
        <i x="619" s="1"/>
        <i x="51" s="1"/>
        <i x="2402" s="1"/>
        <i x="2757" s="1"/>
        <i x="3271" s="1"/>
        <i x="1418" s="1"/>
        <i x="306" s="1"/>
        <i x="1543" s="1"/>
        <i x="1688" s="1"/>
        <i x="1052" s="1"/>
        <i x="1077" s="1"/>
        <i x="2585" s="1"/>
        <i x="999" s="1"/>
        <i x="2115" s="1"/>
        <i x="2886" s="1"/>
        <i x="1019" s="1"/>
        <i x="1615" s="1"/>
        <i x="1261" s="1"/>
        <i x="3234" s="1"/>
        <i x="2131" s="1"/>
        <i x="217" s="1"/>
        <i x="2532" s="1"/>
        <i x="2482" s="1"/>
        <i x="1790" s="1"/>
        <i x="1176" s="1"/>
        <i x="2367" s="1"/>
        <i x="3459" s="1"/>
        <i x="1409" s="1"/>
        <i x="1157" s="1"/>
        <i x="386" s="1"/>
        <i x="2141" s="1"/>
        <i x="2595" s="1"/>
        <i x="3243" s="1"/>
        <i x="1278" s="1"/>
        <i x="3691" s="1"/>
        <i x="1436" s="1"/>
        <i x="23" s="1"/>
        <i x="2652" s="1"/>
        <i x="3312" s="1"/>
        <i x="2044" s="1"/>
        <i x="525" s="1"/>
        <i x="231" s="1"/>
        <i x="1857" s="1"/>
        <i x="302" s="1"/>
        <i x="3286" s="1"/>
        <i x="2656" s="1"/>
        <i x="2073" s="1"/>
        <i x="2013" s="1"/>
        <i x="1542" s="1"/>
        <i x="1281" s="1"/>
        <i x="2278" s="1"/>
        <i x="2512" s="1"/>
        <i x="941" s="1"/>
        <i x="178" s="1"/>
        <i x="1874" s="1"/>
        <i x="3099" s="1"/>
        <i x="740" s="1"/>
        <i x="1851" s="1"/>
        <i x="1538" s="1"/>
        <i x="3235" s="1"/>
        <i x="907" s="1"/>
        <i x="621" s="1"/>
        <i x="736" s="1"/>
        <i x="882" s="1"/>
        <i x="2229" s="1"/>
        <i x="311" s="1"/>
        <i x="423" s="1"/>
        <i x="3255" s="1"/>
        <i x="2671" s="1"/>
        <i x="1715" s="1"/>
        <i x="1078" s="1"/>
        <i x="41" s="1"/>
        <i x="1864" s="1"/>
        <i x="916" s="1"/>
        <i x="1996" s="1"/>
        <i x="1207" s="1"/>
        <i x="1472" s="1"/>
        <i x="2246" s="1"/>
        <i x="1033" s="1"/>
        <i x="1865" s="1"/>
        <i x="3384" s="1"/>
        <i x="1496" s="1"/>
        <i x="1290" s="1"/>
        <i x="2697" s="1"/>
        <i x="72" s="1"/>
        <i x="1980" s="1"/>
        <i x="1801" s="1"/>
        <i x="1116" s="1"/>
        <i x="804" s="1"/>
        <i x="560" s="1"/>
        <i x="1768" s="1"/>
        <i x="2276" s="1"/>
        <i x="3192" s="1"/>
        <i x="1040" s="1"/>
        <i x="3522" s="1"/>
        <i x="323" s="1"/>
        <i x="3433" s="1"/>
        <i x="1404" s="1"/>
        <i x="772" s="1"/>
        <i x="2449" s="1"/>
        <i x="1265" s="1"/>
        <i x="617" s="1"/>
        <i x="557" s="1"/>
        <i x="3429" s="1"/>
        <i x="2128" s="1"/>
        <i x="3436" s="1"/>
        <i x="765" s="1"/>
        <i x="2545" s="1"/>
        <i x="823" s="1"/>
        <i x="1103" s="1"/>
        <i x="3605" s="1"/>
        <i x="2148" s="1"/>
        <i x="496" s="1"/>
        <i x="3198" s="1"/>
        <i x="3305" s="1"/>
        <i x="2295" s="1"/>
        <i x="718" s="1"/>
        <i x="2797" s="1"/>
        <i x="2212" s="1"/>
        <i x="3355" s="1"/>
        <i x="3343" s="1"/>
        <i x="2453" s="1"/>
        <i x="2942" s="1"/>
        <i x="1739" s="1"/>
        <i x="3239" s="1"/>
        <i x="3661" s="1"/>
        <i x="994" s="1"/>
        <i x="237" s="1"/>
        <i x="1459" s="1"/>
        <i x="2798" s="1"/>
        <i x="2173" s="1"/>
        <i x="1131" s="1"/>
        <i x="898" s="1"/>
        <i x="1770" s="1"/>
        <i x="1318" s="1"/>
        <i x="112" s="1"/>
        <i x="3272" s="1"/>
        <i x="1969" s="1"/>
        <i x="443" s="1"/>
        <i x="3124" s="1"/>
        <i x="1320" s="1"/>
        <i x="1750" s="1"/>
        <i x="808" s="1"/>
        <i x="405" s="1"/>
        <i x="2968" s="1"/>
        <i x="1500" s="1"/>
        <i x="2388" s="1"/>
        <i x="745" s="1"/>
        <i x="1967" s="1"/>
        <i x="2759" s="1"/>
        <i x="2302" s="1"/>
        <i x="3186" s="1"/>
        <i x="3105" s="1"/>
        <i x="2720" s="1"/>
        <i x="1934" s="1"/>
        <i x="1308" s="1"/>
        <i x="2228" s="1"/>
        <i x="862" s="1"/>
        <i x="606" s="1"/>
        <i x="2433" s="1"/>
        <i x="2063" s="1"/>
        <i x="3168" s="1"/>
        <i x="1029" s="1"/>
        <i x="526" s="1"/>
        <i x="867" s="1"/>
        <i x="991" s="1"/>
        <i x="3529" s="1"/>
        <i x="2257" s="1"/>
        <i x="2024" s="1"/>
        <i x="3551" s="1"/>
        <i x="2214" s="1"/>
        <i x="3036" s="1"/>
        <i x="2286" s="1"/>
        <i x="2976" s="1"/>
        <i x="1856" s="1"/>
        <i x="836" s="1"/>
        <i x="1469" s="1"/>
        <i x="3231" s="1"/>
        <i x="2851" s="1"/>
        <i x="3481" s="1"/>
        <i x="2387" s="1"/>
        <i x="1421" s="1"/>
        <i x="105" s="1"/>
        <i x="1950" s="1"/>
        <i x="2471" s="1"/>
        <i x="1529" s="1"/>
        <i x="236" s="1"/>
        <i x="2069" s="1"/>
        <i x="1442" s="1"/>
        <i x="322" s="1"/>
        <i x="966" s="1"/>
        <i x="1896" s="1"/>
        <i x="3364" s="1"/>
        <i x="1293" s="1"/>
        <i x="2014" s="1"/>
        <i x="1172" s="1"/>
        <i x="2678" s="1"/>
        <i x="896" s="1"/>
        <i x="3284" s="1"/>
        <i x="2042" s="1"/>
        <i x="180" s="1"/>
        <i x="1680" s="1"/>
        <i x="2596" s="1"/>
        <i x="1664" s="1"/>
        <i x="2333" s="1"/>
        <i x="2674" s="1"/>
        <i x="3291" s="1"/>
        <i x="1307" s="1"/>
        <i x="1331" s="1"/>
        <i x="2548" s="1"/>
        <i x="3322" s="1"/>
        <i x="773" s="1"/>
        <i x="533" s="1"/>
        <i x="1877" s="1"/>
        <i x="1050" s="1"/>
        <i x="561" s="1"/>
        <i x="585" s="1"/>
        <i x="3117" s="1"/>
        <i x="2734" s="1"/>
        <i x="2777" s="1"/>
        <i x="845" s="1"/>
        <i x="2842" s="1"/>
        <i x="226" s="1"/>
        <i x="2164" s="1"/>
        <i x="3182" s="1"/>
        <i x="3454" s="1"/>
        <i x="548" s="1"/>
        <i x="513" s="1"/>
        <i x="3083" s="1"/>
        <i x="2056" s="1"/>
        <i x="2335" s="1"/>
        <i x="1345" s="1"/>
        <i x="10" s="1"/>
        <i x="610" s="1"/>
        <i x="1772" s="1"/>
        <i x="1944" s="1"/>
        <i x="2637" s="1"/>
        <i x="547" s="1"/>
        <i x="1035" s="1"/>
        <i x="2458" s="1"/>
        <i x="704" s="1"/>
        <i x="209" s="1"/>
        <i x="1537" s="1"/>
        <i x="2363" s="1"/>
        <i x="2888" s="1"/>
        <i x="2683" s="1"/>
        <i x="406" s="1"/>
        <i x="2693" s="1"/>
        <i x="1606" s="1"/>
        <i x="159" s="1"/>
        <i x="2553" s="1"/>
        <i x="3579" s="1"/>
        <i x="2107" s="1"/>
        <i x="2634" s="1"/>
        <i x="62" s="1"/>
        <i x="1534" s="1"/>
        <i x="1746" s="1"/>
        <i x="1366" s="1"/>
        <i x="515" s="1"/>
        <i x="2897" s="1"/>
        <i x="963" s="1"/>
        <i x="1854" s="1"/>
        <i x="3443" s="1"/>
        <i x="530" s="1"/>
        <i x="1382" s="1"/>
        <i x="2960" s="1"/>
        <i x="163" s="1"/>
        <i x="365" s="1"/>
        <i x="2866" s="1"/>
        <i x="100" s="1"/>
        <i x="3006" s="1"/>
        <i x="3241" s="1"/>
        <i x="305" s="1"/>
        <i x="307" s="1"/>
        <i x="3057" s="1"/>
        <i x="1162" s="1"/>
        <i x="1027" s="1"/>
        <i x="3380" s="1"/>
        <i x="137" s="1"/>
        <i x="3411" s="1"/>
        <i x="774" s="1"/>
        <i x="3100" s="1"/>
        <i x="3282" s="1"/>
        <i x="3450" s="1"/>
        <i x="3174" s="1"/>
        <i x="3379" s="1"/>
        <i x="1781" s="1"/>
        <i x="1870" s="1"/>
        <i x="1250" s="1"/>
        <i x="1031" s="1"/>
        <i x="1669" s="1"/>
        <i x="1395" s="1"/>
        <i x="254" s="1"/>
        <i x="396" s="1"/>
        <i x="430" s="1"/>
        <i x="1931" s="1"/>
        <i x="7" s="1"/>
        <i x="1344" s="1"/>
        <i x="1361" s="1"/>
        <i x="1900" s="1"/>
        <i x="586" s="1"/>
        <i x="869" s="1"/>
        <i x="3650" s="1"/>
        <i x="705" s="1"/>
        <i x="902" s="1"/>
        <i x="1822" s="1"/>
        <i x="1387" s="1"/>
        <i x="935" s="1"/>
        <i x="2633" s="1"/>
        <i x="2389" s="1"/>
        <i x="2138" s="1"/>
        <i x="2194" s="1"/>
        <i x="3396" s="1"/>
        <i x="2145" s="1"/>
        <i x="2401" s="1"/>
        <i x="395" s="1"/>
        <i x="827" s="1"/>
        <i x="1567" s="1"/>
        <i x="1158" s="1"/>
        <i x="3673" s="1"/>
        <i x="1248" s="1"/>
        <i x="44" s="1"/>
        <i x="747" s="1"/>
        <i x="873" s="1"/>
        <i x="2491" s="1"/>
        <i x="802" s="1"/>
        <i x="1735" s="1"/>
        <i x="2661" s="1"/>
        <i x="415" s="1"/>
        <i x="3565" s="1"/>
        <i x="1558" s="1"/>
        <i x="833" s="1"/>
        <i x="3033" s="1"/>
        <i x="2185" s="1"/>
        <i x="1953" s="1"/>
        <i x="985" s="1"/>
        <i x="3011" s="1"/>
        <i x="795" s="1"/>
        <i x="2563" s="1"/>
        <i x="3514" s="1"/>
        <i x="1698" s="1"/>
        <i x="2793" s="1"/>
        <i x="528" s="1"/>
        <i x="2197" s="1"/>
        <i x="2796" s="1"/>
        <i x="1104" s="1"/>
        <i x="3467" s="1"/>
        <i x="1755" s="1"/>
        <i x="2895" s="1"/>
        <i x="2296" s="1"/>
        <i x="11" s="1"/>
        <i x="1206" s="1"/>
        <i x="2677" s="1"/>
        <i x="1704" s="1"/>
        <i x="1836" s="1"/>
        <i x="2784" s="1"/>
        <i x="1189" s="1"/>
        <i x="534" s="1"/>
        <i x="408" s="1"/>
        <i x="3087" s="1"/>
        <i x="1947" s="1"/>
        <i x="2082" s="1"/>
        <i x="1235" s="1"/>
        <i x="2904" s="1"/>
        <i x="355" s="1"/>
        <i x="449" s="1"/>
        <i x="2248" s="1"/>
        <i x="868" s="1"/>
        <i x="1175" s="1"/>
        <i x="3203" s="1"/>
        <i x="1909" s="1"/>
        <i x="1521" s="1"/>
        <i x="3302" s="1"/>
        <i x="595" s="1"/>
        <i x="2040" s="1"/>
        <i x="2344" s="1"/>
        <i x="632" s="1"/>
        <i x="275" s="1"/>
        <i x="847" s="1"/>
        <i x="1984" s="1"/>
        <i x="26" s="1"/>
        <i x="3018" s="1"/>
        <i x="2472" s="1"/>
        <i x="604" s="1"/>
        <i x="575" s="1"/>
        <i x="3555" s="1"/>
        <i x="3621" s="1"/>
        <i x="20" s="1"/>
        <i x="2845" s="1"/>
        <i x="2290" s="1"/>
        <i x="2527" s="1"/>
        <i x="1003" s="1"/>
        <i x="471" s="1"/>
        <i x="2762" s="1"/>
        <i x="682" s="1"/>
        <i x="2996" s="1"/>
        <i x="2376" s="1"/>
        <i x="3308" s="1"/>
        <i x="3695" s="1"/>
        <i x="1093" s="1"/>
        <i x="1309" s="1"/>
        <i x="2590" s="1"/>
        <i x="3158" s="1"/>
        <i x="103" s="1"/>
        <i x="1764" s="1"/>
        <i x="3563" s="1"/>
        <i x="1523" s="1"/>
        <i x="1976" s="1"/>
        <i x="753" s="1"/>
        <i x="3453" s="1"/>
        <i x="553" s="1"/>
        <i x="3608" s="1"/>
        <i x="2719" s="1"/>
        <i x="2710" s="1"/>
        <i x="1897" s="1"/>
        <i x="1362" s="1"/>
        <i x="2564" s="1"/>
        <i x="1204" s="1"/>
        <i x="1084" s="1"/>
        <i x="3320" s="1"/>
        <i x="1433" s="1"/>
        <i x="2320" s="1"/>
        <i x="1208" s="1"/>
        <i x="2373" s="1"/>
        <i x="136" s="1"/>
        <i x="2621" s="1"/>
        <i x="488" s="1"/>
        <i x="3265" s="1"/>
        <i x="2927" s="1"/>
        <i x="563" s="1"/>
        <i x="1412" s="1"/>
        <i x="3680" s="1"/>
        <i x="601" s="1"/>
        <i x="404" s="1"/>
        <i x="1872" s="1"/>
        <i x="3108" s="1"/>
        <i x="2510" s="1"/>
        <i x="154" s="1"/>
        <i x="2499" s="1"/>
        <i x="3434" s="1"/>
        <i x="1124" s="1"/>
        <i x="3414" s="1"/>
        <i x="1995" s="1"/>
        <i x="3533" s="1"/>
        <i x="2050" s="1"/>
        <i x="1569" s="1"/>
        <i x="2849" s="1"/>
        <i x="1544" s="1"/>
        <i x="1377" s="1"/>
        <i x="2552" s="1"/>
        <i x="3632" s="1"/>
        <i x="1643" s="1"/>
        <i x="642" s="1"/>
        <i x="142" s="1"/>
        <i x="3176" s="1"/>
        <i x="2508" s="1"/>
        <i x="1034" s="1"/>
        <i x="3653" s="1"/>
        <i x="877" s="1"/>
        <i x="141" s="1"/>
        <i x="752" s="1"/>
        <i x="1552" s="1"/>
        <i x="569" s="1"/>
        <i x="2831" s="1"/>
        <i x="658" s="1"/>
        <i x="3097" s="1"/>
        <i x="3535" s="1"/>
        <i x="1747" s="1"/>
        <i x="2539" s="1"/>
        <i x="264" s="1"/>
        <i x="1910" s="1"/>
        <i x="2475" s="1"/>
        <i x="2551" s="1"/>
        <i x="3365" s="1"/>
        <i x="597" s="1"/>
        <i x="115" s="1"/>
        <i x="822" s="1"/>
        <i x="1327" s="1"/>
        <i x="996" s="1"/>
        <i x="1247" s="1"/>
        <i x="3126" s="1"/>
        <i x="871" s="1"/>
        <i x="2606" s="1"/>
        <i x="19" s="1"/>
        <i x="1069" s="1"/>
        <i x="373" s="1"/>
        <i x="3642" s="1"/>
        <i x="3298" s="1"/>
        <i x="1302" s="1"/>
        <i x="3679" s="1"/>
        <i x="1383" s="1"/>
        <i x="145" s="1"/>
        <i x="1079" s="1"/>
        <i x="1314" s="1"/>
        <i x="399" s="1"/>
        <i x="261" s="1"/>
        <i x="612" s="1"/>
        <i x="2292" s="1"/>
        <i x="2691" s="1"/>
        <i x="3346" s="1"/>
        <i x="3657" s="1"/>
        <i x="2905" s="1"/>
        <i x="1324" s="1"/>
        <i x="2086" s="1"/>
        <i x="2947" s="1"/>
        <i x="393" s="1"/>
        <i x="1599" s="1"/>
        <i x="391" s="1"/>
        <i x="667" s="1"/>
        <i x="1904" s="1"/>
        <i x="2051" s="1"/>
        <i x="2937" s="1"/>
        <i x="2191" s="1"/>
        <i x="1696" s="1"/>
        <i x="465" s="1"/>
        <i x="1497" s="1"/>
        <i x="2095" s="1"/>
        <i x="288" s="1"/>
        <i x="2607" s="1"/>
        <i x="993" s="1"/>
        <i x="2390" s="1"/>
        <i x="1490" s="1"/>
        <i x="2242" s="1"/>
        <i x="3224" s="1"/>
        <i x="2560" s="1"/>
        <i x="1193" s="1"/>
        <i x="1885" s="1"/>
        <i x="3331" s="1"/>
        <i x="3649" s="1"/>
        <i x="3463" s="1"/>
        <i x="915" s="1"/>
        <i x="3349" s="1"/>
        <i x="1151" s="1"/>
        <i x="984" s="1"/>
        <i x="1510" s="1"/>
        <i x="2839" s="1"/>
        <i x="1972" s="1"/>
        <i x="832" s="1"/>
        <i x="3076" s="1"/>
        <i x="3023" s="1"/>
        <i x="87" s="1"/>
        <i x="700" s="1"/>
        <i x="1724" s="1"/>
        <i x="1032" s="1"/>
        <i x="421" s="1"/>
        <i x="138" s="1"/>
        <i x="2625" s="1"/>
        <i x="943" s="1"/>
        <i x="849" s="1"/>
        <i x="1289" s="1"/>
        <i x="3318" s="1"/>
        <i x="3074" s="1"/>
        <i x="2622" s="1"/>
        <i x="158" s="1"/>
        <i x="767" s="1"/>
        <i x="1587" s="1"/>
        <i x="2516" s="1"/>
        <i x="272" s="1"/>
        <i x="1244" s="1"/>
        <i x="1402" s="1"/>
        <i x="1417" s="1"/>
        <i x="1117" s="1"/>
        <i x="317" s="1"/>
        <i x="2502" s="1"/>
        <i x="3570" s="1"/>
        <i x="1369" s="1"/>
        <i x="1125" s="1"/>
        <i x="2805" s="1"/>
        <i x="1588" s="1"/>
        <i x="2361" s="1"/>
        <i x="1419" s="1"/>
        <i x="474" s="1"/>
        <i x="1492" s="1"/>
        <i x="1460" s="1"/>
        <i x="739" s="1"/>
        <i x="140" s="1"/>
        <i x="1623" s="1"/>
        <i x="3473" s="1"/>
        <i x="3457" s="1"/>
        <i x="967" s="1"/>
        <i x="894" s="1"/>
        <i x="3300" s="1"/>
        <i x="303" s="1"/>
        <i x="3427" s="1"/>
        <i x="2470" s="1"/>
        <i x="1140" s="1"/>
        <i x="221" s="1"/>
        <i x="63" s="1"/>
        <i x="3157" s="1"/>
        <i x="1917" s="1"/>
        <i x="2836" s="1"/>
        <i x="3240" s="1"/>
        <i x="952" s="1"/>
        <i x="1656" s="1"/>
        <i x="2774" s="1"/>
        <i x="2882" s="1"/>
        <i x="1238" s="1"/>
        <i x="3404" s="1"/>
        <i x="1765" s="1"/>
        <i x="2456" s="1"/>
        <i x="1270" s="1"/>
        <i x="2526" s="1"/>
        <i x="2577" s="1"/>
        <i x="2231" s="1"/>
        <i x="2473" s="1"/>
        <i x="1869" s="1"/>
        <i x="2859" s="1"/>
        <i x="1919" s="1"/>
        <i x="1702" s="1"/>
        <i x="3569" s="1"/>
        <i x="3595" s="1"/>
        <i x="2863" s="1"/>
        <i x="2026" s="1"/>
        <i x="1454" s="1"/>
        <i x="1224" s="1"/>
        <i x="509" s="1"/>
        <i x="3150" s="1"/>
        <i x="2255" s="1"/>
        <i x="2736" s="1"/>
        <i x="2486" s="1"/>
        <i x="1982" s="1"/>
        <i x="2583" s="1"/>
        <i x="931" s="1"/>
        <i x="2963" s="1"/>
        <i x="2468" s="1"/>
        <i x="1450" s="1"/>
        <i x="91" s="1"/>
        <i x="501" s="1"/>
        <i x="3645" s="1"/>
        <i x="21" s="1"/>
        <i x="1717" s="1"/>
        <i x="3368" s="1"/>
        <i x="1930" s="1"/>
        <i x="484" s="1"/>
        <i x="464" s="1"/>
        <i x="1348" s="1"/>
        <i x="371" s="1"/>
        <i x="1365" s="1"/>
        <i x="1566" s="1"/>
        <i x="1220" s="1"/>
        <i x="3369" s="1"/>
        <i x="2535" s="1"/>
        <i x="3330" s="1"/>
        <i x="3505" s="1"/>
        <i x="510" s="1"/>
        <i x="2828" s="1"/>
        <i x="749" s="1"/>
        <i x="2582" s="1"/>
        <i x="2725" s="1"/>
        <i x="3512" s="1"/>
        <i x="1511" s="1"/>
        <i x="1020" s="1"/>
        <i x="1372" s="1"/>
        <i x="2317" s="1"/>
        <i x="1099" s="1"/>
        <i x="148" s="1"/>
        <i x="1216" s="1"/>
        <i x="1880" s="1"/>
        <i x="1107" s="1"/>
        <i x="969" s="1"/>
        <i x="1906" s="1"/>
        <i x="2722" s="1"/>
        <i x="2802" s="1"/>
        <i x="1821" s="1"/>
        <i x="599" s="1"/>
        <i x="2425" s="1"/>
        <i x="550" s="1"/>
        <i x="790" s="1"/>
        <i x="1413" s="1"/>
        <i x="169" s="1"/>
        <i x="1051" s="1"/>
        <i x="3079" s="1"/>
        <i x="2395" s="1"/>
        <i x="3688" s="1"/>
        <i x="1426" s="1"/>
        <i x="167" s="1"/>
        <i x="1184" s="1"/>
        <i x="232" s="1"/>
        <i x="3703" s="1"/>
        <i x="2718" s="1"/>
        <i x="614" s="1"/>
        <i x="3103" s="1"/>
        <i x="1296" s="1"/>
        <i x="2640" s="1"/>
        <i x="3289" s="1"/>
        <i x="2424" s="1"/>
        <i x="1198" s="1"/>
        <i x="454" s="1"/>
        <i x="2427" s="1"/>
        <i x="2496" s="1"/>
        <i x="1096" s="1"/>
        <i x="1993" s="1"/>
        <i x="2106" s="1"/>
        <i x="2782" s="1"/>
        <i x="3360" s="1"/>
        <i x="3541" s="1"/>
        <i x="2833" s="1"/>
        <i x="1845" s="1"/>
        <i x="1568" s="1"/>
        <i x="2177" s="1"/>
        <i x="1169" s="1"/>
        <i x="1646" s="1"/>
        <i x="2591" s="1"/>
        <i x="938" s="1"/>
        <i x="720" s="1"/>
        <i x="1721" s="1"/>
        <i x="2182" s="1"/>
        <i x="3672" s="1"/>
        <i x="973" s="1"/>
        <i x="926" s="1"/>
        <i x="1090" s="1"/>
        <i x="1737" s="1"/>
        <i x="2543" s="1"/>
        <i x="1659" s="1"/>
        <i x="3562" s="1"/>
        <i x="1699" s="1"/>
        <i x="2065" s="1"/>
        <i x="1609" s="1"/>
        <i x="3374" s="1"/>
        <i x="3248" s="1"/>
        <i x="1614" s="1"/>
        <i x="3618" s="1"/>
        <i x="2956" s="1"/>
        <i x="3598" s="1"/>
        <i x="1123" s="1"/>
        <i x="1156" s="1"/>
        <i x="936" s="1"/>
        <i x="1564" s="1"/>
        <i x="1928" s="1"/>
        <i x="268" s="1"/>
        <i x="234" s="1"/>
        <i x="2189" s="1"/>
        <i x="537" s="1"/>
        <i x="342" s="1"/>
        <i x="319" s="1"/>
        <i x="2932" s="1"/>
        <i x="3644" s="1"/>
        <i x="2288" s="1"/>
        <i x="1148" s="1"/>
        <i x="2799" s="1"/>
        <i x="2936" s="1"/>
        <i x="2961" s="1"/>
        <i x="3205" s="1"/>
        <i x="2374" s="1"/>
        <i x="1597" s="1"/>
        <i x="1598" s="1"/>
        <i x="913" s="1"/>
        <i x="1435" s="1"/>
        <i x="337" s="1"/>
        <i x="1509" s="1"/>
        <i x="1135" s="1"/>
        <i x="3294" s="1"/>
        <i x="2081" s="1"/>
        <i x="3143" s="1"/>
        <i x="503" s="1"/>
        <i x="3670" s="1"/>
        <i x="55" s="1"/>
        <i x="692" s="1"/>
        <i x="3000" s="1"/>
        <i x="2875" s="1"/>
        <i x="522" s="1"/>
        <i x="2181" s="1"/>
        <i x="2413" s="1"/>
        <i x="2004" s="1"/>
        <i x="593" s="1"/>
        <i x="3559" s="1"/>
        <i x="1241" s="1"/>
        <i x="684" s="1"/>
        <i x="1685" s="1"/>
        <i x="15" s="1"/>
        <i x="1899" s="1"/>
        <i x="1067" s="1"/>
        <i x="591" s="1"/>
        <i x="2418" s="1"/>
        <i x="3421" s="1"/>
        <i x="120" s="1"/>
        <i x="2222" s="1"/>
        <i x="856" s="1"/>
        <i x="3046" s="1"/>
        <i x="839" s="1"/>
        <i x="3497" s="1"/>
        <i x="84" s="1"/>
        <i x="2284" s="1"/>
        <i x="2921" s="1"/>
        <i x="2954" s="1"/>
        <i x="1288" s="1"/>
        <i x="377" s="1"/>
        <i x="942" s="1"/>
        <i x="1254" s="1"/>
        <i x="2053" s="1"/>
        <i x="3209" s="1"/>
        <i x="818" s="1"/>
        <i x="1391" s="1"/>
        <i x="910" s="1"/>
        <i x="1016" s="1"/>
        <i x="3056" s="1"/>
        <i x="1075" s="1"/>
        <i x="2930" s="1"/>
        <i x="3226" s="1"/>
        <i x="1393" s="1"/>
        <i x="2992" s="1"/>
        <i x="3080" s="1"/>
        <i x="2988" s="1"/>
        <i x="796" s="1"/>
        <i x="3020" s="1"/>
        <i x="3682" s="1"/>
        <i x="2140" s="1"/>
        <i x="1245" s="1"/>
        <i x="2654" s="1"/>
        <i x="2876" s="1"/>
        <i x="1793" s="1"/>
        <i x="3106" s="1"/>
        <i x="2987" s="1"/>
        <i x="1580" s="1"/>
        <i x="116" s="1"/>
        <i x="490" s="1"/>
        <i x="2215" s="1"/>
        <i x="2156" s="1"/>
        <i x="3028" s="1"/>
        <i x="778" s="1"/>
        <i x="3358" s="1"/>
        <i x="3279" s="1"/>
        <i x="1025" s="1"/>
        <i x="578" s="1"/>
        <i x="1808" s="1"/>
        <i x="2546" s="1"/>
        <i x="1584" s="1"/>
        <i x="3573" s="1"/>
        <i x="1028" s="1"/>
        <i x="1275" s="1"/>
        <i x="1989" s="1"/>
        <i x="693" s="1"/>
        <i x="2949" s="1"/>
        <i x="1354" s="1"/>
        <i x="314" s="1"/>
        <i x="844" s="1"/>
        <i x="2443" s="1"/>
        <i x="450" s="1"/>
        <i x="2675" s="1"/>
        <i x="216" s="1"/>
        <i x="1528" s="1"/>
        <i x="222" s="1"/>
        <i x="1143" s="1"/>
        <i x="854" s="1"/>
        <i x="3034" s="1"/>
        <i x="888" s="1"/>
        <i x="1531" s="1"/>
        <i x="2467" s="1"/>
        <i x="3267" s="1"/>
        <i x="3589" s="1"/>
        <i x="2346" s="1"/>
        <i x="2132" s="1"/>
        <i x="1970" s="1"/>
        <i x="157" s="1"/>
        <i x="239" s="1"/>
        <i x="2113" s="1"/>
        <i x="3191" s="1"/>
        <i x="3044" s="1"/>
        <i x="2700" s="1"/>
        <i x="3523" s="1"/>
        <i x="609" s="1"/>
        <i x="444" s="1"/>
        <i x="568" s="1"/>
        <i x="182" s="1"/>
        <i x="3465" s="1"/>
        <i x="800" s="1"/>
        <i x="2021" s="1"/>
        <i x="487" s="1"/>
        <i x="3041" s="1"/>
        <i x="2881" s="1"/>
        <i x="2204" s="1"/>
        <i x="1406" s="1"/>
        <i x="1986" s="1"/>
        <i x="70" s="1"/>
        <i x="1097" s="1"/>
        <i x="865" s="1"/>
        <i x="2455" s="1"/>
        <i x="3539" s="1"/>
        <i x="2407" s="1"/>
        <i x="1633" s="1"/>
        <i x="2770" s="1"/>
        <i x="1076" s="1"/>
        <i x="2620" s="1"/>
        <i x="2224" s="1"/>
        <i x="385" s="1"/>
        <i x="1466" s="1"/>
        <i x="59" s="1"/>
        <i x="2244" s="1"/>
        <i x="674" s="1"/>
        <i x="2294" s="1"/>
        <i x="1835" s="1"/>
        <i x="2280" s="1"/>
        <i x="1126" s="1"/>
        <i x="89" s="1"/>
        <i x="2210" s="1"/>
        <i x="1525" s="1"/>
        <i x="780" s="1"/>
        <i x="3269" s="1"/>
        <i x="1392" s="1"/>
        <i x="825" s="1"/>
        <i x="1868" s="1"/>
        <i x="2492" s="1"/>
        <i x="1380" s="1"/>
        <i x="2187" s="1"/>
        <i x="413" s="1"/>
        <i x="2822" s="1"/>
        <i x="1716" s="1"/>
        <i x="1714" s="1"/>
        <i x="2380" s="1"/>
        <i x="1230" s="1"/>
        <i x="2974" s="1"/>
        <i x="1239" s="1"/>
        <i x="1234" s="1"/>
        <i x="1508" s="1"/>
        <i x="257" s="1"/>
        <i x="2629" s="1"/>
        <i x="1359" s="1"/>
        <i x="2464" s="1"/>
        <i x="920" s="1"/>
        <i x="1625" s="1"/>
        <i x="1539" s="1"/>
        <i x="838" s="1"/>
        <i x="3072" s="1"/>
        <i x="3137" s="1"/>
        <i x="2892" s="1"/>
        <i x="683" s="1"/>
        <i x="3258" s="1"/>
        <i x="1357" s="1"/>
        <i x="615" s="1"/>
        <i x="717" s="1"/>
        <i x="1229" s="1"/>
        <i x="183" s="1"/>
        <i x="165" s="1"/>
        <i x="1639" s="1"/>
        <i x="297" s="1"/>
        <i x="1194" s="1"/>
        <i x="1424" s="1"/>
        <i x="1505" s="1"/>
        <i x="801" s="1"/>
        <i x="2205" s="1"/>
        <i x="2249" s="1"/>
        <i x="1740" s="1"/>
        <i x="1339" s="1"/>
        <i x="338" s="1"/>
        <i x="656" s="1"/>
        <i x="3363" s="1"/>
        <i x="3461" s="1"/>
        <i x="3216" s="1"/>
        <i x="1811" s="1"/>
        <i x="2627" s="1"/>
        <i x="1913" s="1"/>
        <i x="2569" s="1"/>
        <i x="2684" s="1"/>
        <i x="2130" s="1"/>
        <i x="3449" s="1"/>
        <i x="3188" s="1"/>
        <i x="113" s="1"/>
        <i x="2869" s="1"/>
        <i x="480" s="1"/>
        <i x="3667" s="1"/>
        <i x="2965" s="1"/>
        <i x="3629" s="1"/>
        <i x="424" s="1"/>
        <i x="3431" s="1"/>
        <i x="2741" s="1"/>
        <i x="3636" s="1"/>
        <i x="407" s="1"/>
        <i x="1665" s="1"/>
        <i x="512" s="1"/>
        <i x="2801" s="1"/>
        <i x="708" s="1"/>
        <i x="3370" s="1"/>
        <i x="733" s="1"/>
        <i x="1465" s="1"/>
        <i x="2034" s="1"/>
        <i x="2323" s="1"/>
        <i x="39" s="1"/>
        <i x="1482" s="1"/>
        <i x="3607" s="1"/>
        <i x="2789" s="1"/>
        <i x="2756" s="1"/>
        <i x="1648" s="1"/>
        <i x="697" s="1"/>
        <i x="2233" s="1"/>
        <i x="3502" s="1"/>
        <i x="2773" s="1"/>
        <i x="1682" s="1"/>
        <i x="22" s="1"/>
        <i x="3674" s="1"/>
        <i x="2307" s="1"/>
        <i x="48" s="1"/>
        <i x="2483" s="1"/>
        <i x="224" s="1"/>
        <i x="3042" s="1"/>
        <i x="1963" s="1"/>
        <i x="1328" s="1"/>
        <i x="2503" s="1"/>
        <i x="2724" s="1"/>
        <i x="219" s="1"/>
        <i x="3528" s="1"/>
        <i x="635" s="1"/>
        <i x="468" s="1"/>
        <i x="686" s="1"/>
        <i x="3326" s="1"/>
        <i x="3637" s="1"/>
        <i x="830" s="1"/>
        <i x="1784" s="1"/>
        <i x="1607" s="1"/>
        <i x="788" s="1"/>
        <i x="3397" s="1"/>
        <i x="3052" s="1"/>
        <i x="133" s="1"/>
        <i x="253" s="1"/>
        <i x="1146" s="1"/>
        <i x="197" s="1"/>
        <i x="613" s="1"/>
        <i x="2776" s="1"/>
        <i x="651" s="1"/>
        <i x="1059" s="1"/>
        <i x="3660" s="1"/>
        <i x="2973" s="1"/>
        <i x="1353" s="1"/>
        <i x="3542" s="1"/>
        <i x="1351" s="1"/>
        <i x="1209" s="1"/>
        <i x="3146" s="1"/>
        <i x="2006" s="1"/>
        <i x="3683" s="1"/>
        <i x="1762" s="1"/>
        <i x="360" s="1"/>
        <i x="1095" s="1"/>
        <i x="3173" s="1"/>
        <i x="1150" s="1"/>
        <i x="258" s="1"/>
        <i x="2858" s="1"/>
        <i x="2747" s="1"/>
        <i x="719" s="1"/>
        <i x="710" s="1"/>
        <i x="1860" s="1"/>
        <i x="3314" s="1"/>
        <i x="2460" s="1"/>
        <i x="3451" s="1"/>
        <i x="27" s="1"/>
        <i x="589" s="1"/>
        <i x="1882" s="1"/>
        <i x="3054" s="1"/>
        <i x="2943" s="1"/>
        <i x="1573" s="1"/>
        <i x="1457" s="1"/>
        <i x="799" s="1"/>
        <i x="119" s="1"/>
        <i x="1053" s="1"/>
        <i x="75" s="1"/>
        <i x="462" s="1"/>
        <i x="296" s="1"/>
        <i x="3656" s="1"/>
        <i x="2342" s="1"/>
        <i x="2179" s="1"/>
        <i x="78" s="1"/>
        <i x="2817" s="1"/>
        <i x="3489" s="1"/>
        <i x="1253" s="1"/>
        <i x="3550" s="1"/>
        <i x="1964" s="1"/>
        <i x="1929" s="1"/>
        <i x="1545" s="1"/>
        <i x="3195" s="1"/>
        <i x="3627" s="1"/>
        <i x="1961" s="1"/>
        <i x="1940" s="1"/>
        <i x="2366" s="1"/>
        <i x="732" s="1"/>
        <i x="2686" s="1"/>
        <i x="3485" s="1"/>
        <i x="1673" s="1"/>
        <i x="634" s="1"/>
        <i x="1800" s="1"/>
        <i x="2022" s="1"/>
        <i x="1374" s="1"/>
        <i x="2330" s="1"/>
        <i x="2234" s="1"/>
        <i x="1661" s="1"/>
        <i x="2474" s="1"/>
        <i x="2816" s="1"/>
        <i x="3200" s="1"/>
        <i x="699" s="1"/>
        <i x="249" s="1"/>
        <i x="1743" s="1"/>
        <i x="663" s="1"/>
        <i x="359" s="1"/>
        <i x="2531" s="1"/>
        <i x="711" s="1"/>
        <i x="1937" s="1"/>
        <i x="1467" s="1"/>
        <i x="3060" s="1"/>
        <i x="1957" s="1"/>
        <i x="2090" s="1"/>
        <i x="3435" s="1"/>
        <i x="2105" s="1"/>
        <i x="1085" s="1"/>
        <i x="3133" s="1"/>
        <i x="2314" s="1"/>
        <i x="2382" s="1"/>
        <i x="3242" s="1"/>
        <i x="2670" s="1"/>
        <i x="225" s="1"/>
        <i x="2659" s="1"/>
        <i x="2679" s="1"/>
        <i x="2399" s="1"/>
        <i x="269" s="1"/>
        <i x="181" s="1"/>
        <i x="3354" s="1"/>
        <i x="3187" s="1"/>
        <i x="1297" s="1"/>
        <i x="555" s="1"/>
        <i x="49" s="1"/>
        <i x="441" s="1"/>
        <i x="631" s="1"/>
        <i x="389" s="1"/>
        <i x="532" s="1"/>
        <i x="1754" s="1"/>
        <i x="962" s="1"/>
        <i x="643" s="1"/>
        <i x="3536" s="1"/>
        <i x="1256" s="1"/>
        <i x="1524" s="1"/>
        <i x="2804" s="1"/>
        <i x="160" s="1"/>
        <i x="1901" s="1"/>
        <i x="3482" s="1"/>
        <i x="3488" s="1"/>
        <i x="791" s="1"/>
        <i x="2336" s="1"/>
        <i x="983" s="1"/>
        <i x="456" s="1"/>
        <i x="523" s="1"/>
        <i x="1795" s="1"/>
        <i x="372" s="1"/>
        <i x="69" s="1"/>
        <i x="1147" s="1"/>
        <i x="3537" s="1"/>
        <i x="1983" s="1"/>
        <i x="2549" s="1"/>
        <i x="3510" s="1"/>
        <i x="2062" s="1"/>
        <i x="2254" s="1"/>
        <i x="2002" s="1"/>
        <i x="624" s="1"/>
        <i x="1927" s="1"/>
        <i x="1925" s="1"/>
        <i x="30" s="1"/>
        <i x="442" s="1"/>
        <i x="3501" s="1"/>
        <i x="220" s="1"/>
        <i x="1842" s="1"/>
        <i x="551" s="1"/>
        <i x="1218" s="1"/>
        <i x="1693" s="1"/>
        <i x="1439" s="1"/>
        <i x="1595" s="1"/>
        <i x="1683" s="1"/>
        <i x="2668" s="1"/>
        <i x="3067" s="1"/>
        <i x="143" s="1"/>
        <i x="1745" s="1"/>
        <i x="2647" s="1"/>
        <i x="1219" s="1"/>
        <i x="1057" s="1"/>
        <i x="2969" s="1"/>
        <i x="2635" s="1"/>
        <i x="3236" s="1"/>
        <i x="3381" s="1"/>
        <i x="2846" s="1"/>
        <i x="960" s="1"/>
        <i x="3521" s="1"/>
        <i x="3623" s="1"/>
        <i x="1631" s="1"/>
        <i x="188" s="1"/>
        <i x="191" s="1"/>
        <i x="2211" s="1"/>
        <i x="1333" s="1"/>
        <i x="1712" s="1"/>
        <i x="3658" s="1"/>
        <i x="2922" s="1"/>
        <i x="3270" s="1"/>
        <i x="3506" s="1"/>
        <i x="1938" s="1"/>
        <i x="2958" s="1"/>
        <i x="435" s="1"/>
        <i x="1533" s="1"/>
        <i x="937" s="1"/>
        <i x="1012" s="1"/>
        <i x="362" s="1"/>
        <i x="1199" s="1"/>
        <i x="2825" s="1"/>
        <i x="2219" s="1"/>
        <i x="286" s="1"/>
        <i x="558" s="1"/>
        <i x="3362" s="1"/>
        <i x="3221" s="1"/>
        <i x="594" s="1"/>
        <i x="1056" s="1"/>
        <i x="1894" s="1"/>
        <i x="2243" s="1"/>
        <i x="2326" s="1"/>
        <i x="245" s="1"/>
        <i x="1628" s="1"/>
        <i x="3611" s="1"/>
        <i x="620" s="1"/>
        <i x="640" s="1"/>
        <i x="3177" s="1"/>
        <i x="814" s="1"/>
        <i x="2811" s="1"/>
        <i x="126" s="1"/>
        <i x="2103" s="1"/>
        <i x="3676" s="1"/>
        <i x="2384" s="1"/>
        <i x="99" s="1"/>
        <i x="210" s="1"/>
        <i x="278" s="1"/>
        <i x="1495" s="1"/>
        <i x="3546" s="1"/>
        <i x="3309" s="1"/>
        <i x="3249" s="1"/>
        <i x="3479" s="1"/>
        <i x="3014" s="1"/>
        <i x="1726" s="1"/>
        <i x="3043" s="1"/>
        <i x="701" s="1"/>
        <i x="3183" s="1"/>
        <i x="3253" s="1"/>
        <i x="93" s="1"/>
        <i x="713" s="1"/>
        <i x="698" s="1"/>
        <i x="1211" s="1"/>
        <i x="2983" s="1"/>
        <i x="1798" s="1"/>
        <i x="2393" s="1"/>
        <i x="276" s="1"/>
        <i x="848" s="1"/>
        <i x="346" s="1"/>
        <i x="131" s="1"/>
        <i x="816" s="1"/>
        <i x="908" s="1"/>
        <i x="2821" s="1"/>
        <i x="3319" s="1"/>
        <i x="3310" s="1"/>
        <i x="1312" s="1"/>
        <i x="2967" s="1"/>
        <i x="1879" s="1"/>
        <i x="1621" s="1"/>
        <i x="2048" s="1"/>
        <i x="3462" s="1"/>
        <i x="1109" s="1"/>
        <i x="3178" s="1"/>
        <i x="1690" s="1"/>
        <i x="1994" s="1"/>
        <i x="1178" s="1"/>
        <i x="3609" s="1"/>
        <i x="1600" s="1"/>
        <i x="293" s="1"/>
        <i x="1403" s="1"/>
        <i x="2221" s="1"/>
        <i x="3626" s="1"/>
        <i x="416" s="1"/>
        <i x="1287" s="1"/>
        <i x="482" s="1"/>
        <i x="3262" s="1"/>
        <i x="1522" s="1"/>
        <i x="738" s="1"/>
        <i x="40" s="1"/>
        <i x="3109" s="1"/>
        <i x="2495" s="1"/>
        <i x="3008" s="1"/>
        <i x="828" s="1"/>
        <i x="1115" s="1"/>
        <i x="1955" s="1"/>
        <i x="3307" s="1"/>
        <i x="1091" s="1"/>
        <i x="1153" s="1"/>
        <i x="61" s="1"/>
        <i x="466" s="1"/>
        <i x="2075" s="1"/>
        <i x="1272" s="1"/>
        <i x="271" s="1"/>
        <i x="315" s="1"/>
        <i x="1829" s="1"/>
        <i x="2193" s="1"/>
        <i x="2872" s="1"/>
        <i x="25" s="1"/>
        <i x="1971" s="1"/>
        <i x="1802" s="1"/>
        <i x="3075" s="1"/>
        <i x="2505" s="1"/>
        <i x="1866" s="1"/>
        <i x="1180" s="1"/>
        <i x="875" s="1"/>
        <i x="3407" s="1"/>
        <i x="2136" s="1"/>
        <i x="638" s="1"/>
        <i x="1622" s="1"/>
        <i x="2088" s="1"/>
        <i x="2787" s="1"/>
        <i x="351" s="1"/>
        <i x="274" s="1"/>
        <i x="3517" s="1"/>
        <i x="3093" s="1"/>
        <i x="2604" s="1"/>
        <i x="101" s="1"/>
        <i x="2350" s="1"/>
        <i x="3700" s="1"/>
        <i x="1728" s="1"/>
        <i x="549" s="1"/>
        <i x="1752" s="1"/>
        <i x="1195" s="1"/>
        <i x="3543" s="1"/>
        <i x="1608" s="1"/>
        <i x="1848" s="1"/>
        <i x="1583" s="1"/>
        <i x="3222" s="1"/>
        <i x="3526" s="1"/>
        <i x="2861" s="1"/>
        <i x="213" s="1"/>
        <i x="325" s="1"/>
        <i x="2135" s="1"/>
        <i x="2601" s="1"/>
        <i x="135" s="1"/>
        <i x="1118" s="1"/>
        <i x="777" s="1"/>
        <i x="514" s="1"/>
        <i x="1551" s="1"/>
        <i x="2923" s="1"/>
        <i x="2853" s="1"/>
        <i x="603" s="1"/>
        <i x="2400" s="1"/>
        <i x="247" s="1"/>
        <i x="2410" s="1"/>
        <i x="1338" s="1"/>
        <i x="3233" s="1"/>
        <i x="1641" s="1"/>
        <i x="675" s="1"/>
        <i x="909" s="1"/>
        <i x="3274" s="1"/>
        <i x="572" s="1"/>
        <i x="1005" s="1"/>
        <i x="2162" s="1"/>
        <i x="1045" s="1"/>
        <i x="1088" s="1"/>
        <i x="3359" s="1"/>
        <i x="707" s="1"/>
        <i x="3090" s="1"/>
        <i x="2223" s="1"/>
        <i x="1128" s="1"/>
        <i x="721" s="1"/>
        <i x="2347" s="1"/>
        <i x="130" s="1"/>
        <i x="294" s="1"/>
        <i x="1891" s="1"/>
        <i x="3304" s="1"/>
        <i x="2912" s="1"/>
        <i x="104" s="1"/>
        <i x="2230" s="1"/>
        <i x="3256" s="1"/>
        <i x="3050" s="1"/>
        <i x="2201" s="1"/>
        <i x="369" s="1"/>
        <i x="3586" s="1"/>
        <i x="1935" s="1"/>
        <i x="85" s="1"/>
        <i x="2431" s="1"/>
        <i x="2894" s="1"/>
        <i x="541" s="1"/>
        <i x="2903" s="1"/>
        <i x="2208" s="1"/>
        <i x="2139" s="1"/>
        <i x="2340" s="1"/>
        <i x="956" s="1"/>
        <i x="277" s="1"/>
        <i x="2738" s="1"/>
        <i x="3148" s="1"/>
        <i x="709" s="1"/>
        <i x="37" s="1"/>
        <i x="1613" s="1"/>
        <i x="672" s="1"/>
        <i x="3333" s="1"/>
        <i x="1978" s="1"/>
        <i x="2975" s="1"/>
        <i x="2783" s="1"/>
        <i x="2580" s="1"/>
        <i x="1214" s="1"/>
        <i x="3556" s="1"/>
        <i x="1987" s="1"/>
        <i x="1431" s="1"/>
        <i x="1780" s="1"/>
        <i x="3405" s="1"/>
        <i x="2108" s="1"/>
        <i x="2529" s="1"/>
        <i x="3125" s="1"/>
        <i x="677" s="1"/>
        <i x="1486" s="1"/>
        <i x="3172" s="1"/>
        <i x="1707" s="1"/>
        <i x="3180" s="1"/>
        <i x="518" s="1"/>
        <i x="3469" s="1"/>
        <i x="1360" s="1"/>
        <i x="470" s="1"/>
        <i x="3693" s="1"/>
        <i x="3328" s="1"/>
        <i x="3115" s="1"/>
        <i x="3561" s="1"/>
        <i x="2186" s="1"/>
        <i x="2737" s="1"/>
        <i x="170" s="1"/>
        <i x="892" s="1"/>
        <i x="637" s="1"/>
        <i x="3166" s="1"/>
        <i x="1603" s="1"/>
        <i x="769" s="1"/>
        <i x="476" s="1"/>
        <i x="1838" s="1"/>
        <i x="1924" s="1"/>
        <i x="3635" s="1"/>
        <i x="1766" s="1"/>
        <i x="1554" s="1"/>
        <i x="3422" s="1"/>
        <i x="879" s="1"/>
        <i x="1663" s="1"/>
        <i x="2709" s="1"/>
        <i x="3164" s="1"/>
        <i x="976" s="1"/>
        <i x="3128" s="1"/>
        <i x="440" s="1"/>
        <i x="475" s="1"/>
        <i x="2267" s="1"/>
        <i x="308" s="1"/>
        <i x="1601" s="1"/>
        <i x="1385" s="1"/>
        <i x="1325" s="1"/>
        <i x="904" s="1"/>
        <i x="1015" s="1"/>
        <i x="3437" s="1"/>
        <i x="2878" s="1"/>
        <i x="2689" s="1"/>
        <i x="654" s="1"/>
        <i x="1892" s="1"/>
        <i x="1429" s="1"/>
        <i x="2494" s="1"/>
        <i x="1753" s="1"/>
        <i x="1586" s="1"/>
        <i x="3268" s="1"/>
        <i x="3252" s="1"/>
        <i x="2907" s="1"/>
        <i x="507" s="1"/>
        <i x="132" s="1"/>
        <i x="1920" s="1"/>
        <i x="878" s="1"/>
        <i x="3012" s="1"/>
        <i x="1036" s="1"/>
        <i x="1164" s="1"/>
        <i x="1108" s="1"/>
        <i x="3357" s="1"/>
        <i x="1974" s="1"/>
        <i x="556" s="1"/>
        <i x="380" s="1"/>
        <i x="787" s="1"/>
        <i x="1862" s="1"/>
        <i x="1000" s="1"/>
        <i x="1400" s="1"/>
        <i x="1138" s="1"/>
        <i x="124" s="1"/>
        <i x="1310" s="1"/>
        <i x="94" s="1"/>
        <i x="2497" s="1"/>
        <i x="748" s="1"/>
        <i x="259" s="1"/>
        <i x="3107" s="1"/>
        <i x="2359" s="1"/>
        <i x="1602" s="1"/>
        <i x="349" s="1"/>
        <i x="819" s="1"/>
        <i x="2071" s="1"/>
        <i x="2430" s="1"/>
        <i x="3669" s="1"/>
        <i x="2236" s="1"/>
        <i x="2168" s="1"/>
        <i x="1114" s="1"/>
        <i x="504" s="1"/>
        <i x="324" s="1"/>
        <i x="546" s="1"/>
        <i x="3377" s="1"/>
        <i x="2041" s="1"/>
        <i x="3016" s="1"/>
        <i x="1299" s="1"/>
        <i x="384" s="1"/>
        <i x="519" s="1"/>
        <i x="3408" s="1"/>
        <i x="1432" s="1"/>
        <i x="3646" s="1"/>
        <i x="1334" s="1"/>
        <i x="2547" s="1"/>
        <i x="1295" s="1"/>
        <i x="1043" s="1"/>
        <i x="3366" s="1"/>
        <i x="2650" s="1"/>
        <i x="914" s="1"/>
        <i x="1200" s="1"/>
        <i x="1807" s="1"/>
        <i x="3558" s="1"/>
        <i x="3338" s="1"/>
        <i x="2744" s="1"/>
        <i x="2241" s="1"/>
        <i x="32" s="1"/>
        <i x="492" s="1"/>
        <i x="422" s="1"/>
        <i x="670" s="1"/>
        <i x="2562" s="1"/>
        <i x="2959" s="1"/>
        <i x="3588" s="1"/>
        <i x="370" s="1"/>
        <i x="2003" s="1"/>
        <i x="2066" s="1"/>
        <i x="3478" s="1"/>
        <i x="2994" s="1"/>
        <i x="2645" s="1"/>
        <i x="3155" s="1"/>
        <i x="3424" s="1"/>
        <i x="1071" s="1"/>
        <i x="1479" s="1"/>
        <i x="228" s="1"/>
        <i x="2660" s="1"/>
        <i x="889" s="1"/>
        <i x="2144" s="1"/>
        <i x="1719" s="1"/>
        <i x="2982" s="1"/>
        <i x="1183" s="1"/>
        <i x="1977" s="1"/>
        <i x="2989" s="1"/>
        <i x="2321" s="1"/>
        <i x="809" s="1"/>
        <i x="1915" s="1"/>
        <i x="1769" s="1"/>
        <i x="1619" s="1"/>
        <i x="340" s="1"/>
        <i x="331" s="1"/>
        <i x="2096" s="1"/>
        <i x="1998" s="1"/>
        <i x="1371" s="1"/>
        <i x="3678" s="1"/>
        <i x="2617" s="1"/>
        <i x="1794" s="1"/>
        <i x="1748" s="1"/>
        <i x="826" s="1"/>
        <i x="866" s="1"/>
        <i x="3263" s="1"/>
        <i x="2758" s="1"/>
        <i x="1513" s="1"/>
        <i x="479" s="1"/>
        <i x="2239" s="1"/>
        <i x="3010" s="1"/>
        <i x="2955" s="1"/>
        <i x="453" s="1"/>
        <i x="2444" s="1"/>
        <i x="1134" s="1"/>
        <i x="1657" s="1"/>
        <i x="649" s="1"/>
        <i x="3511" s="1"/>
        <i x="1343" s="1"/>
        <i x="223" s="1"/>
        <i x="8" s="1"/>
        <i x="2819" s="1"/>
        <i x="1110" s="1"/>
        <i x="123" s="1"/>
        <i x="2397" s="1"/>
        <i x="1849" s="1"/>
        <i x="1160" s="1"/>
        <i x="2752" s="1"/>
        <i x="3179" s="1"/>
        <i x="398" s="1"/>
        <i x="1952" s="1"/>
        <i x="3051" s="1"/>
        <i x="1415" s="1"/>
        <i x="1773" s="1"/>
        <i x="3088" s="1"/>
        <i x="3554" s="1"/>
        <i x="1535" s="1"/>
        <i x="1179" s="1"/>
        <i x="605" s="1"/>
        <i x="334" s="1"/>
        <i x="757" s="1"/>
        <i x="3648" s="1"/>
        <i x="83" s="1"/>
        <i x="82" s="1"/>
        <i x="316" s="1"/>
        <i x="2523" s="1"/>
        <i x="2641" s="1"/>
        <i x="139" s="1"/>
        <i x="3129" s="1"/>
        <i x="192" s="1"/>
        <i x="3091" s="1"/>
        <i x="2658" s="1"/>
        <i x="147" s="1"/>
        <i x="2780" s="1"/>
        <i x="3615" s="1"/>
        <i x="3154" s="1"/>
        <i x="2416" s="1"/>
        <i x="2274" s="1"/>
        <i x="2171" s="1"/>
        <i x="2452" s="1"/>
        <i x="2146" s="1"/>
        <i x="1997" s="1"/>
        <i x="2571" s="1"/>
        <i x="1706" s="1"/>
        <i x="3102" s="1"/>
        <i x="2788" s="1"/>
        <i x="1246" s="1"/>
        <i x="483" s="1"/>
        <i x="1475" s="1"/>
        <i x="2396" s="1"/>
        <i x="152" s="1"/>
        <i x="3664" s="1"/>
        <i x="1637" s="1"/>
        <i x="998" s="1"/>
        <i x="235" s="1"/>
        <i x="949" s="1"/>
        <i x="2919" s="1"/>
        <i x="2094" s="1"/>
        <i x="1376" s="1"/>
        <i x="3687" s="1"/>
        <i x="2259" s="1"/>
        <i x="1576" s="1"/>
        <i x="2218" s="1"/>
        <i x="2262" s="1"/>
        <i x="86" s="1"/>
        <i x="1876" s="1"/>
        <i x="3493" s="1"/>
        <i x="350" s="1"/>
        <i x="505" s="1"/>
        <i x="1888" s="1"/>
        <i x="3058" s="1"/>
        <i x="290" s="1"/>
        <i x="1958" s="1"/>
        <i x="429" s="1"/>
        <i x="3420" s="1"/>
        <i x="1884" s="1"/>
        <i x="2561" s="1"/>
        <i x="363" s="1"/>
        <i x="3367" s="1"/>
        <i x="3513" s="1"/>
        <i x="88" s="1"/>
        <i x="2985" s="1"/>
        <i x="2946" s="1"/>
        <i x="3325" s="1"/>
        <i x="3259" s="1"/>
        <i x="2749" s="1"/>
        <i x="842" s="1"/>
        <i x="3557" s="1"/>
        <i x="1191" s="1"/>
        <i x="379" s="1"/>
        <i x="1703" s="1"/>
        <i x="1799" s="1"/>
        <i x="2957" s="1"/>
        <i x="3441" s="1"/>
        <i x="9" s="1"/>
        <i x="2154" s="1"/>
        <i x="3531" s="1"/>
        <i x="2843" s="1"/>
        <i x="3223" s="1"/>
        <i x="173" s="1"/>
        <i x="110" s="1"/>
        <i x="1847" s="1"/>
        <i x="3027" s="1"/>
        <i x="1481" s="1"/>
        <i x="3471" s="1"/>
        <i x="3580" s="1"/>
        <i x="3442" s="1"/>
        <i x="1776" s="1"/>
        <i x="3464" s="1"/>
        <i x="64" s="1"/>
        <i x="3217" s="1"/>
        <i x="339" s="1"/>
        <i x="1975" s="1"/>
        <i x="164" s="1"/>
        <i x="2479" s="1"/>
        <i x="287" s="1"/>
        <i x="905" s="1"/>
        <i x="1701" s="1"/>
        <i x="1813" s="1"/>
        <i x="535" s="1"/>
        <i x="2124" s="1"/>
        <i x="3077" s="1"/>
        <i x="2101" s="1"/>
        <i x="2844" s="1"/>
        <i x="2740" s="1"/>
        <i x="3345" s="1"/>
        <i x="1111" s="1"/>
        <i x="3530" s="1"/>
        <i x="3402" s="1"/>
        <i x="1133" s="1"/>
        <i x="1914" s="1"/>
        <i x="3665" s="1"/>
        <i x="1605" s="1"/>
        <i x="1617" s="1"/>
        <i x="1517" s="1"/>
        <i x="3614" s="1"/>
        <i x="2850" s="1"/>
        <i x="596" s="1"/>
        <i x="1120" s="1"/>
        <i x="2445" s="1"/>
        <i x="1082" s="1"/>
        <i x="2358" s="1"/>
        <i x="743" s="1"/>
        <i x="2172" s="1"/>
        <i x="2847" s="1"/>
        <i x="156" s="1"/>
        <i x="820" s="1"/>
        <i x="1292" s="1"/>
        <i x="3548" s="1"/>
        <i x="982" s="1"/>
        <i x="485" s="1"/>
        <i x="3508" s="1"/>
        <i x="3477" s="1"/>
        <i x="299" s="1"/>
        <i x="3251" s="1"/>
        <i x="598" s="1"/>
        <i x="455" s="1"/>
        <i x="2908" s="1"/>
        <i x="285" s="1"/>
        <i x="1464" s="1"/>
        <i x="662" s="1"/>
        <i x="3303" s="1"/>
        <i x="1530" s="1"/>
        <i x="1205" s="1"/>
        <i x="3697" s="1"/>
        <i x="2357" s="1"/>
        <i x="2885" s="1"/>
        <i x="1188" s="1"/>
        <i x="3140" s="1"/>
        <i x="829" s="1"/>
        <i x="1441" s="1"/>
        <i x="1612" s="1"/>
        <i x="2644" s="1"/>
        <i x="2657" s="1"/>
        <i x="168" s="1"/>
        <i x="2405" s="1"/>
        <i x="2877" s="1"/>
        <i x="128" s="1"/>
        <i x="1161" s="1"/>
        <i x="3266" s="1"/>
        <i x="1260" s="1"/>
        <i x="1844" s="1"/>
        <i x="1455" s="1"/>
        <i x="2862" s="1"/>
        <i x="1562" s="1"/>
        <i x="3261" s="1"/>
        <i x="260" s="1"/>
        <i x="403" s="1"/>
        <i x="1330" s="1"/>
        <i x="2902" s="1"/>
        <i x="2688" s="1"/>
        <i x="925" s="1"/>
        <i x="2575" s="1"/>
        <i x="2779" s="1"/>
        <i x="3066" s="1"/>
        <i x="3348" s="1"/>
        <i x="1723" s="1"/>
        <i x="489" s="1"/>
        <i x="2576" s="1"/>
        <i x="611" s="1"/>
        <i x="511" s="1"/>
        <i x="2926" s="1"/>
        <i x="3466" s="1"/>
        <i x="807" s="1"/>
        <i x="2281" s="1"/>
        <i x="2945" s="1"/>
        <i x="481" s="1"/>
        <i x="1778" s="1"/>
        <i x="1654" s="1"/>
        <i x="2785" s="1"/>
        <i x="2504" s="1"/>
        <i x="837" s="1"/>
        <i x="1346" s="1"/>
        <i x="1559" s="1"/>
        <i x="412" s="1"/>
        <i x="650" s="1"/>
        <i x="648" s="1"/>
        <i x="2426" s="1"/>
        <i x="374" s="1"/>
        <i x="3507" s="1"/>
        <i x="834" s="1"/>
        <i x="552" s="1"/>
        <i x="691" s="1"/>
        <i x="3416" s="1"/>
        <i x="3538" s="1"/>
        <i x="1063" s="1"/>
        <i x="2451" s="1"/>
        <i x="861" s="1"/>
        <i x="3353" s="1"/>
        <i x="3280" s="1"/>
        <i x="2538" s="1"/>
        <i x="31" s="1"/>
        <i x="42" s="1"/>
        <i x="3553" s="1"/>
        <i x="3064" s="1"/>
        <i x="1823" s="1"/>
        <i x="980" s="1"/>
        <i x="79" s="1"/>
        <i x="2883" s="1"/>
        <i x="590" s="1"/>
        <i x="2993" s="1"/>
        <i x="2093" s="1"/>
        <i x="3189" s="1"/>
        <i x="291" s="1"/>
        <i x="3156" s="1"/>
        <i x="3019" s="1"/>
        <i x="1468" s="1"/>
        <i x="1565" s="1"/>
        <i x="1548" s="1"/>
        <i x="2731" s="1"/>
        <i x="2879" s="1"/>
        <i x="587" s="1"/>
        <i x="2854" s="1"/>
        <i x="665" s="1"/>
        <i x="439" s="1"/>
        <i x="607" s="1"/>
        <i x="107" s="1"/>
        <i x="1592" s="1"/>
        <i x="1660" s="1"/>
        <i x="3428" s="1"/>
        <i x="262" s="1"/>
        <i x="493" s="1"/>
        <i x="863" s="1"/>
        <i x="1042" s="1"/>
        <i x="1087" s="1"/>
        <i x="2767" s="1"/>
        <i x="3293" s="1"/>
        <i x="641" s="1"/>
        <i x="344" s="1"/>
        <i x="2750" s="1"/>
        <i x="3306" s="1"/>
        <i x="2327" s="1"/>
        <i x="447" s="1"/>
        <i x="2980" s="1"/>
        <i x="98" s="1"/>
        <i x="1332" s="1"/>
        <i x="472" s="1"/>
        <i x="1197" s="1"/>
        <i x="538" s="1"/>
        <i x="2618" s="1"/>
        <i x="1985" s="1"/>
        <i x="233" s="1"/>
        <i x="3601" s="1"/>
        <i x="189" s="1"/>
        <i x="2404" s="1"/>
        <i x="1636" s="1"/>
        <i x="3698" s="1"/>
        <i x="1832" s="1"/>
        <i x="1575" s="1"/>
        <i x="1916" s="1"/>
        <i x="2556" s="1"/>
        <i x="2920" s="1"/>
        <i x="1662" s="1"/>
        <i x="3499" s="1"/>
        <i x="768" s="1"/>
        <i x="34" s="1"/>
        <i x="1645" s="1"/>
        <i x="252" s="1"/>
        <i x="67" s="1"/>
        <i x="660" s="1"/>
        <i x="1306" s="1"/>
        <i x="2655" s="1"/>
        <i x="1215" s="1"/>
        <i x="2012" s="1"/>
        <i x="3214" s="1"/>
        <i x="1144" s="1"/>
        <i x="336" s="1"/>
        <i x="3167" s="1"/>
        <i x="3504" s="1"/>
        <i x="1013" s="1"/>
        <i x="2408" s="1"/>
        <i x="1850" s="1"/>
        <i x="1733" s="1"/>
        <i x="229" s="1"/>
        <i x="54" s="1"/>
        <i x="3568" s="1"/>
        <i x="2626" s="1"/>
        <i x="1105" s="1"/>
        <i x="852" s="1"/>
        <i x="2287" s="1"/>
        <i x="945" s="1"/>
        <i x="2972" s="1"/>
        <i x="3334" s="1"/>
        <i x="1634" s="1"/>
        <i x="1355" s="1"/>
        <i x="895" s="1"/>
        <i x="3412" s="1"/>
        <i x="2324" s="1"/>
        <i x="2814" s="1"/>
        <i x="68" s="1"/>
        <i x="2981" s="1"/>
        <i x="292" s="1"/>
        <i x="1030" s="1"/>
        <i x="3344" s="1"/>
        <i x="2260" s="1"/>
        <i x="2856" s="1"/>
        <i x="1520" s="1"/>
        <i x="255" s="1"/>
        <i x="2195" s="1"/>
        <i x="2291" s="1"/>
        <i x="1741" s="1"/>
        <i x="2899" s="1"/>
        <i x="310" s="1"/>
        <i x="2639" s="1"/>
        <i x="60" s="1"/>
        <i x="2045" s="1"/>
        <i x="321" s="1"/>
        <i x="3297" s="1"/>
        <i x="461" s="1"/>
        <i x="2432" s="1"/>
        <i x="1638" s="1"/>
        <i x="2653" s="1"/>
        <i x="792" s="1"/>
        <i x="1692" s="1"/>
        <i x="452" s="1"/>
        <i x="2349" s="1"/>
        <i x="1493" s="1"/>
        <i x="375" s="1"/>
        <i x="368" s="1"/>
        <i x="309" s="1"/>
        <i x="426" s="1"/>
        <i x="3313" s="1"/>
        <i x="3026" s="1"/>
        <i x="1094" s="1"/>
        <i x="205" s="1"/>
        <i x="1159" s="1"/>
        <i x="1644" s="1"/>
        <i x="2200" s="1"/>
        <i x="3540" s="1"/>
        <i x="2615" s="1"/>
        <i x="3161" s="1"/>
        <i x="3247" s="1"/>
        <i x="3336" s="1"/>
        <i x="1041" s="1"/>
        <i x="2704" s="1"/>
        <i x="727" s="1"/>
        <i x="1789" s="1"/>
        <i x="1055" s="1"/>
        <i x="840" s="1"/>
        <i x="3193" s="1"/>
        <i x="1449" s="1"/>
        <i x="3184" s="1"/>
        <i x="3495" s="1"/>
        <i x="2258" s="1"/>
        <i x="685" s="1"/>
        <i x="1004" s="1"/>
        <i x="3047" s="1"/>
        <i x="1541" s="1"/>
        <i x="431" s="1"/>
        <i x="1488" s="1"/>
        <i x="2521" s="1"/>
        <i x="2279" s="1"/>
        <i x="2865" s="1"/>
        <i x="3486" s="1"/>
        <i x="1046" s="1"/>
        <i x="1973" s="1"/>
        <i x="71" s="1"/>
        <i x="2077" s="1"/>
        <i x="616" s="1"/>
        <i x="784" s="1"/>
        <i x="3624" s="1"/>
        <i x="860" s="1"/>
        <i x="2251" s="1"/>
        <i x="3685" s="1"/>
        <i x="2437" s="1"/>
        <i x="457" s="1"/>
        <i x="341" s="1"/>
        <i x="1258" s="1"/>
        <i x="3516" s="1"/>
        <i x="2891" s="1"/>
        <i x="2282" s="1"/>
        <i x="1446" s="1"/>
        <i x="3199" s="1"/>
        <i x="1593" s="1"/>
        <i x="2199" s="1"/>
        <i x="1556" s="1"/>
        <i x="3413" s="1"/>
        <i x="2939" s="1"/>
        <i x="1855" s="1"/>
        <i x="2594" s="1"/>
        <i x="2143" s="1"/>
        <i x="3317" s="1"/>
        <i x="618" s="1"/>
        <i x="3515" s="1"/>
        <i x="80" s="1"/>
        <i x="3323" s="1"/>
        <i x="2533" s="1"/>
        <i x="2309" s="1"/>
        <i x="2567" s="1"/>
        <i x="53" s="1"/>
        <i x="797" s="1"/>
        <i x="1889" s="1"/>
        <i x="3112" s="1"/>
        <i x="588" s="1"/>
        <i x="981" s="1"/>
        <i x="2083" s="1"/>
        <i x="3383" s="1"/>
        <i x="1049" s="1"/>
        <i x="2584" s="1"/>
        <i x="184" s="1"/>
        <i x="666" s="1"/>
        <i x="1550" s="1"/>
        <i x="3104" s="1"/>
        <i x="1560" s="1"/>
        <i x="2890" s="1"/>
        <i x="1516" s="1"/>
        <i x="1668" s="1"/>
        <i x="3207" s="1"/>
        <i x="964" s="1"/>
        <i x="2338" s="1"/>
        <i x="761" s="1"/>
        <i x="975" s="1"/>
        <i x="1540" s="1"/>
        <i x="2501" s="1"/>
        <i x="343" s="1"/>
        <i x="76" s="1"/>
        <i x="2520" s="1"/>
        <i x="3081" s="1"/>
        <i x="2463" s="1"/>
        <i x="2303" s="1"/>
        <i x="3029" s="1"/>
        <i x="2461" s="1"/>
        <i x="766" s="1"/>
        <i x="1316" s="1"/>
        <i x="357" s="1"/>
        <i x="1760" s="1"/>
        <i x="3390" s="1"/>
        <i x="463" s="1"/>
        <i x="2514" s="1"/>
        <i x="1187" s="1"/>
        <i x="1440" s="1"/>
        <i x="469" s="1"/>
        <i x="3098" s="1"/>
        <i x="639" s="1"/>
        <i x="2440" s="1"/>
        <i x="149" s="1"/>
        <i x="2190" s="1"/>
        <i x="3149" s="1"/>
        <i x="2834" s="1"/>
        <i x="2826" s="1"/>
        <i x="2305" s="1"/>
        <i x="3160" s="1"/>
        <i x="3025" s="1"/>
        <i x="3503" s="1"/>
        <i x="3276" s="1"/>
        <i x="2636" s="1"/>
        <i x="3602" s="1"/>
        <i x="1649" s="1"/>
        <i x="3423" s="1"/>
        <i x="166" s="1"/>
        <i x="3460" s="1"/>
        <i x="955" s="1"/>
        <i x="1470" s="1"/>
        <i x="571" s="1"/>
        <i x="3633" s="1"/>
        <i x="199" s="1"/>
        <i x="2155" s="1"/>
        <i x="3202" s="1"/>
        <i x="3654" s="1"/>
        <i x="1165" s="1"/>
        <i x="203" s="1"/>
        <i x="1173" s="1"/>
        <i x="2007" s="1"/>
        <i x="409" s="1"/>
        <i x="3392" s="1"/>
        <i x="58" s="1"/>
        <i x="1398" s="1"/>
        <i x="1803" s="1"/>
        <i x="3663" s="1"/>
        <i x="3151" s="1"/>
        <i x="841" s="1"/>
        <i x="2800" s="1"/>
        <i x="3690" s="1"/>
        <i x="2220" s="1"/>
        <i x="737" s="1"/>
        <i x="3134" s="1"/>
        <i x="348" s="1"/>
        <i x="2775" s="1"/>
        <i x="36" s="1"/>
        <i x="876" s="1"/>
        <i x="2732" s="1"/>
        <i x="1384" s="1"/>
        <i x="2998" s="1"/>
        <i x="328" s="1"/>
        <i x="2581" s="1"/>
        <i x="3610" s="1"/>
        <i x="1083" s="1"/>
        <i x="2079" s="1"/>
        <i x="3474" s="1"/>
        <i x="196" s="1"/>
        <i x="2485" s="1"/>
        <i x="2950" s="1"/>
        <i x="3620" s="1"/>
        <i x="3071" s="1"/>
        <i x="1386" s="1"/>
        <i x="1177" s="1"/>
        <i x="2917" s="1"/>
        <i x="988" s="1"/>
        <i x="2916" s="1"/>
        <i x="473" s="1"/>
        <i x="633" s="1"/>
        <i x="244" s="1"/>
        <i x="1785" s="1"/>
        <i x="1572" s="1"/>
        <i x="356" s="1"/>
        <i x="176" s="1"/>
        <i x="1825" s="1"/>
        <i x="1427" s="1"/>
        <i x="843" s="1"/>
        <i x="2952" s="1"/>
        <i x="3030" s="1"/>
        <i x="194" s="1"/>
        <i x="3480" s="1"/>
        <i x="127" s="1"/>
        <i x="2673" s="1"/>
        <i x="3617" s="1"/>
        <i x="1926" s="1"/>
        <i x="304" s="1"/>
        <i x="3170" s="1"/>
        <i x="150" s="1"/>
        <i x="2755" s="1"/>
        <i x="2459" s="1"/>
        <i x="1285" s="1"/>
        <i x="3583" s="1"/>
        <i x="583" s="1"/>
        <i x="3086" s="1"/>
        <i x="1251" s="1"/>
        <i x="77" s="1"/>
        <i x="678" s="1"/>
        <i x="3162" s="1"/>
        <i x="1145" s="1"/>
        <i x="1167" s="1"/>
        <i x="2377" s="1"/>
        <i x="1279" s="1"/>
        <i x="3647" s="1"/>
        <i x="3686" s="1"/>
        <i x="410" s="1"/>
        <i x="477" s="1"/>
        <i x="289" s="1"/>
        <i x="5" s="1"/>
        <i x="1959" s="1"/>
        <i x="1830" s="1"/>
        <i x="3037" s="1"/>
        <i x="3385" s="1"/>
        <i x="1062" s="1"/>
        <i x="3484" s="1"/>
        <i x="3260" s="1"/>
        <i x="1444" s="1"/>
        <i x="3532" s="1"/>
        <i x="2558" s="1"/>
        <i x="2953" s="1"/>
        <i x="3426" s="1"/>
        <i x="531" s="1"/>
        <i x="1949" s="1"/>
        <i x="3640" s="1"/>
        <i x="2120" s="1"/>
        <i x="2651" s="1"/>
        <i x="267" s="1"/>
        <i x="2116" s="1"/>
        <i x="2664" s="1"/>
        <i x="1284" s="1"/>
        <i x="6" s="1"/>
        <i x="2188" s="1"/>
        <i x="3659" s="1"/>
        <i x="2873" s="1"/>
        <i x="3597" s="1"/>
        <i x="744" s="1"/>
        <i x="1326" s="1"/>
        <i x="3425" s="1"/>
        <i x="3534" s="1"/>
        <i x="57" s="1"/>
        <i x="335" s="1"/>
        <i x="1878" s="1"/>
        <i x="870" s="1"/>
        <i x="3417" s="1"/>
        <i x="2331" s="1"/>
        <i x="1887" s="1"/>
        <i x="3456" s="1"/>
        <i x="2692" s="1"/>
        <i x="3009" s="1"/>
        <i x="2964" s="1"/>
        <i x="2054" s="1"/>
        <i x="161" s="1"/>
        <i x="1367" s="1"/>
        <i x="1689" s="1"/>
        <i x="2454" s="1"/>
        <i x="1089" s="1"/>
        <i x="806" s="1"/>
        <i x="3165" s="1"/>
        <i x="2250" s="1"/>
        <i x="345" s="1"/>
        <i x="2806" s="1"/>
        <i x="2198" s="1"/>
        <i x="295" s="1"/>
        <i x="1939" s="1"/>
        <i x="3208" s="1"/>
        <i x="394" s="1"/>
        <i x="2592" s="1"/>
        <i x="3448" s="1"/>
        <i x="2565" s="1"/>
        <i x="1291" s="1"/>
        <i x="2355" s="1"/>
        <i x="2442" s="1"/>
        <i x="1473" s="1"/>
        <i x="3684" s="1"/>
        <i x="3372" s="1"/>
        <i x="715" s="1"/>
        <i x="1038" s="1"/>
        <i x="3576" s="1"/>
        <i x="2046" s="1"/>
        <i x="2238" s="1"/>
        <i x="144" s="1"/>
        <i x="3352" s="1"/>
        <i x="3119" s="1"/>
        <i x="2864" s="1"/>
        <i x="3022" s="1"/>
        <i x="3496" s="1"/>
        <i x="1451" s="1"/>
        <i x="623" s="1"/>
        <i x="108" s="1"/>
        <i x="1557" s="1"/>
        <i x="2078" s="1"/>
        <i x="3566" s="1"/>
        <i x="1008" s="1"/>
        <i x="1751" s="1"/>
        <i x="681" s="1"/>
        <i x="2147" s="1"/>
        <i x="256" s="1"/>
        <i x="2781" s="1"/>
        <i x="3069" s="1"/>
        <i x="3544" s="1"/>
        <i x="2705" s="1"/>
        <i x="2297" s="1"/>
        <i x="2698" s="1"/>
        <i x="3552" s="1"/>
        <i x="3393" s="1"/>
        <i x="3455" s="1"/>
        <i x="65" s="1"/>
        <i x="1072" s="1"/>
        <i x="1834" s="1"/>
        <i x="1420" s="1"/>
        <i x="3211" s="1"/>
        <i x="1301" s="1"/>
        <i x="3341" s="1"/>
        <i x="3316" s="1"/>
        <i x="2714" s="1"/>
        <i x="1777" s="1"/>
        <i x="1667" s="1"/>
        <i x="3677" s="1"/>
        <i x="298" s="1"/>
        <i x="1271" s="1"/>
        <i x="1922" s="1"/>
        <i x="97" s="1"/>
        <i x="3339" s="1"/>
        <i x="1991" s="1"/>
        <i x="2293" s="1"/>
        <i x="3246" s="1"/>
        <i x="2810" s="1"/>
        <i x="2748" s="1"/>
        <i x="995" s="1"/>
        <i x="2739" s="1"/>
        <i x="2909" s="1"/>
        <i x="2643" s="1"/>
        <i x="3227" s="1"/>
        <i x="3201" s="1"/>
        <i x="1630" s="1"/>
        <i x="570" s="1"/>
        <i x="134" s="1"/>
        <i x="2329" s="1"/>
        <i x="1483" s="1"/>
        <i x="2812" s="1"/>
        <i x="1322" s="1"/>
        <i x="2448" s="1"/>
        <i x="1231" s="1"/>
        <i x="2450" s="1"/>
        <i x="2386" s="1"/>
        <i x="2343" s="1"/>
        <i x="434" s="1"/>
        <i x="3475" s="1"/>
        <i x="2761" s="1"/>
        <i x="3639" s="1"/>
        <i x="2345" s="1"/>
        <i x="3547" s="1"/>
        <i x="1507" s="1"/>
        <i x="3613" s="1"/>
        <i x="3439" s="1"/>
        <i x="3089" s="1"/>
        <i x="3622" s="1"/>
        <i x="387" s="1"/>
        <i x="3301" s="1"/>
        <i x="1812" s="1"/>
        <i x="1666" s="1"/>
        <i x="1981" s="1"/>
        <i x="1574" s="1"/>
        <i x="3311" s="1"/>
        <i x="2746" s="1"/>
        <i x="1478" s="1"/>
        <i x="3228" s="1"/>
        <i x="3327" s="1"/>
        <i x="2914" s="1"/>
        <i x="460" s="1"/>
        <i x="2161" s="1"/>
        <i x="3394" s="1"/>
        <i x="118" s="1"/>
        <i x="1806" s="1"/>
        <i x="3220" s="1"/>
        <i x="3584" s="1"/>
        <i x="74" s="1"/>
        <i x="961" s="1"/>
        <i x="2522" s="1"/>
        <i x="3213" s="1"/>
        <i x="3628" s="1"/>
        <i x="726" s="1"/>
        <i x="259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xr10:uid="{50E5BC81-2CBD-42FC-9261-CFD8F51F0D5E}" cache="Slicer_Title" caption="Title" startItem="1184" rowHeight="234950"/>
  <slicer name="Genre" xr10:uid="{0B8AC438-A602-4139-A943-6BD5AEC7A856}" cache="Slicer_Genre" caption="Genre" startItem="6" rowHeight="234950"/>
  <slicer name="Country" xr10:uid="{53BF5EED-A247-4AD6-A33A-F39065950617}" cache="Slicer_Country" caption="Country" startItem="25" rowHeight="234950"/>
  <slicer name="Gross Revenue" xr10:uid="{3A9E8E14-0502-424B-A04F-F134C944AF35}" cache="Slicer_Gross_Revenue" caption="Gross Revenue" startItem="5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CBB640C3-8A0B-4D37-9E78-29D959E4C96D}" cache="Slicer_Genre" caption="Genre" startItem="10"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microsoft.com/office/2007/relationships/slicer" Target="../slicers/slicer2.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3F20E-9A73-49FF-8E7B-C99F0B8FB3AC}">
  <dimension ref="A1:A15"/>
  <sheetViews>
    <sheetView showGridLines="0" showRowColHeaders="0" tabSelected="1" topLeftCell="A53" zoomScale="92" zoomScaleNormal="92" workbookViewId="0">
      <selection activeCell="A27" sqref="A27"/>
    </sheetView>
  </sheetViews>
  <sheetFormatPr defaultRowHeight="14.4" x14ac:dyDescent="0.3"/>
  <cols>
    <col min="1" max="1" width="251.21875" customWidth="1"/>
  </cols>
  <sheetData>
    <row r="1" spans="1:1" ht="30" customHeight="1" thickBot="1" x14ac:dyDescent="0.75">
      <c r="A1" s="22" t="s">
        <v>7058</v>
      </c>
    </row>
    <row r="2" spans="1:1" ht="18" customHeight="1" thickBot="1" x14ac:dyDescent="0.35">
      <c r="A2" s="23" t="s">
        <v>7059</v>
      </c>
    </row>
    <row r="15" spans="1:1" x14ac:dyDescent="0.3">
      <c r="A15" s="24"/>
    </row>
  </sheetData>
  <conditionalFormatting sqref="A54:XFD1048576 B53:XFD53 A1:XFD52">
    <cfRule type="expression" dxfId="16" priority="1">
      <formula>IF(A1="",TRUE,FLASE)</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EFCF2-A516-4425-9B25-AB9529B6A1C1}">
  <dimension ref="A1:A99"/>
  <sheetViews>
    <sheetView workbookViewId="0">
      <selection activeCell="A112" sqref="A112"/>
    </sheetView>
  </sheetViews>
  <sheetFormatPr defaultRowHeight="14.4" x14ac:dyDescent="0.3"/>
  <cols>
    <col min="1" max="1" width="206.109375" style="20" customWidth="1"/>
    <col min="2" max="21" width="8.88671875" style="20"/>
    <col min="22" max="22" width="9.44140625" style="20" customWidth="1"/>
    <col min="23" max="16384" width="8.88671875" style="20"/>
  </cols>
  <sheetData>
    <row r="1" spans="1:1" ht="31.2" x14ac:dyDescent="0.6">
      <c r="A1" s="19" t="s">
        <v>7052</v>
      </c>
    </row>
    <row r="3" spans="1:1" ht="25.05" customHeight="1" x14ac:dyDescent="0.55000000000000004">
      <c r="A3" s="21" t="s">
        <v>7053</v>
      </c>
    </row>
    <row r="18" spans="1:1" ht="25.05" customHeight="1" x14ac:dyDescent="0.55000000000000004">
      <c r="A18" s="21" t="s">
        <v>7054</v>
      </c>
    </row>
    <row r="40" spans="1:1" ht="25.05" customHeight="1" x14ac:dyDescent="0.55000000000000004">
      <c r="A40" s="21" t="s">
        <v>7055</v>
      </c>
    </row>
    <row r="68" spans="1:1" ht="25.05" customHeight="1" x14ac:dyDescent="0.55000000000000004">
      <c r="A68" s="21" t="s">
        <v>7056</v>
      </c>
    </row>
    <row r="99" spans="1:1" ht="25.05" customHeight="1" x14ac:dyDescent="0.55000000000000004">
      <c r="A99" s="21" t="s">
        <v>7057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E826-D53A-40D1-AF1E-4262EBB43D9A}">
  <dimension ref="A4:C12"/>
  <sheetViews>
    <sheetView workbookViewId="0">
      <selection activeCell="D17" sqref="D17"/>
    </sheetView>
  </sheetViews>
  <sheetFormatPr defaultRowHeight="14.4" x14ac:dyDescent="0.3"/>
  <cols>
    <col min="1" max="1" width="24.5546875" bestFit="1" customWidth="1"/>
    <col min="2" max="2" width="13.5546875" bestFit="1" customWidth="1"/>
    <col min="3" max="4" width="20" bestFit="1" customWidth="1"/>
    <col min="5" max="5" width="7.6640625" bestFit="1" customWidth="1"/>
    <col min="6" max="6" width="9.88671875" bestFit="1" customWidth="1"/>
    <col min="7" max="7" width="5.88671875" bestFit="1" customWidth="1"/>
    <col min="8" max="8" width="6.6640625" bestFit="1" customWidth="1"/>
    <col min="9" max="9" width="4.33203125" bestFit="1" customWidth="1"/>
    <col min="10" max="10" width="6" bestFit="1" customWidth="1"/>
    <col min="11" max="11" width="9.33203125" bestFit="1" customWidth="1"/>
    <col min="12" max="12" width="6.88671875" bestFit="1" customWidth="1"/>
    <col min="13" max="13" width="7" bestFit="1" customWidth="1"/>
    <col min="14" max="14" width="6.6640625" bestFit="1" customWidth="1"/>
    <col min="15" max="15" width="7.6640625" bestFit="1" customWidth="1"/>
    <col min="16" max="16" width="7.44140625" bestFit="1" customWidth="1"/>
    <col min="17" max="17" width="5.33203125" bestFit="1" customWidth="1"/>
    <col min="18" max="18" width="9.6640625" bestFit="1" customWidth="1"/>
    <col min="19" max="19" width="8.44140625" bestFit="1" customWidth="1"/>
    <col min="20" max="20" width="10.33203125" bestFit="1" customWidth="1"/>
    <col min="21" max="21" width="6.21875" bestFit="1" customWidth="1"/>
    <col min="22" max="22" width="8.6640625" bestFit="1" customWidth="1"/>
    <col min="23" max="24" width="7" bestFit="1" customWidth="1"/>
    <col min="25" max="25" width="9.21875" bestFit="1" customWidth="1"/>
    <col min="26" max="26" width="5.77734375" bestFit="1" customWidth="1"/>
    <col min="27" max="27" width="10.109375" bestFit="1" customWidth="1"/>
    <col min="28" max="28" width="5.5546875" bestFit="1" customWidth="1"/>
    <col min="29" max="29" width="10.109375" bestFit="1" customWidth="1"/>
    <col min="30" max="30" width="7.109375" bestFit="1" customWidth="1"/>
    <col min="31" max="31" width="10.5546875" bestFit="1" customWidth="1"/>
    <col min="32" max="32" width="9.5546875" bestFit="1" customWidth="1"/>
    <col min="33" max="33" width="7.33203125" bestFit="1" customWidth="1"/>
    <col min="34" max="34" width="7.5546875" bestFit="1" customWidth="1"/>
    <col min="35" max="35" width="7.88671875" bestFit="1" customWidth="1"/>
    <col min="36" max="36" width="6.6640625" bestFit="1" customWidth="1"/>
    <col min="37" max="37" width="4.5546875" bestFit="1" customWidth="1"/>
    <col min="38" max="38" width="10.88671875" bestFit="1" customWidth="1"/>
    <col min="39" max="39" width="4.6640625" bestFit="1" customWidth="1"/>
    <col min="40" max="40" width="7" bestFit="1" customWidth="1"/>
    <col min="41" max="41" width="10.77734375" bestFit="1" customWidth="1"/>
    <col min="42" max="42" width="7.6640625" bestFit="1" customWidth="1"/>
    <col min="43" max="43" width="7" bestFit="1" customWidth="1"/>
    <col min="44" max="44" width="8.21875" bestFit="1" customWidth="1"/>
    <col min="45" max="45" width="3.44140625" bestFit="1" customWidth="1"/>
    <col min="46" max="46" width="4.5546875" bestFit="1" customWidth="1"/>
    <col min="47" max="47" width="13.44140625" bestFit="1" customWidth="1"/>
    <col min="48" max="48" width="10.77734375" bestFit="1" customWidth="1"/>
  </cols>
  <sheetData>
    <row r="4" spans="1:3" x14ac:dyDescent="0.3">
      <c r="B4" s="7" t="s">
        <v>3</v>
      </c>
    </row>
    <row r="5" spans="1:3" x14ac:dyDescent="0.3">
      <c r="B5" t="s">
        <v>20</v>
      </c>
    </row>
    <row r="6" spans="1:3" x14ac:dyDescent="0.3">
      <c r="A6" s="7" t="s">
        <v>0</v>
      </c>
      <c r="B6" t="s">
        <v>7036</v>
      </c>
      <c r="C6" t="s">
        <v>7038</v>
      </c>
    </row>
    <row r="7" spans="1:3" x14ac:dyDescent="0.3">
      <c r="A7" s="2" t="s">
        <v>96</v>
      </c>
      <c r="B7" s="25">
        <v>154000000</v>
      </c>
      <c r="C7" s="25">
        <v>203444847</v>
      </c>
    </row>
    <row r="8" spans="1:3" x14ac:dyDescent="0.3">
      <c r="A8" s="8" t="s">
        <v>4982</v>
      </c>
      <c r="B8" s="25">
        <v>27000000</v>
      </c>
      <c r="C8" s="25">
        <v>26876529</v>
      </c>
    </row>
    <row r="9" spans="1:3" x14ac:dyDescent="0.3">
      <c r="A9" s="8" t="s">
        <v>1133</v>
      </c>
      <c r="B9" s="25">
        <v>35000000</v>
      </c>
      <c r="C9" s="25">
        <v>33423521</v>
      </c>
    </row>
    <row r="10" spans="1:3" x14ac:dyDescent="0.3">
      <c r="A10" s="8" t="s">
        <v>1292</v>
      </c>
      <c r="B10" s="25">
        <v>32000000</v>
      </c>
      <c r="C10" s="25">
        <v>18636537</v>
      </c>
    </row>
    <row r="11" spans="1:3" x14ac:dyDescent="0.3">
      <c r="A11" s="8" t="s">
        <v>191</v>
      </c>
      <c r="B11" s="25">
        <v>25000000</v>
      </c>
      <c r="C11" s="25">
        <v>14500000</v>
      </c>
    </row>
    <row r="12" spans="1:3" x14ac:dyDescent="0.3">
      <c r="A12" s="8" t="s">
        <v>7023</v>
      </c>
      <c r="B12" s="25">
        <v>35000000</v>
      </c>
      <c r="C12" s="25">
        <v>110008260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CEB2C-CCA0-4612-BD10-C103C344F754}">
  <dimension ref="A3:B4"/>
  <sheetViews>
    <sheetView workbookViewId="0">
      <selection activeCell="B25" sqref="B25"/>
    </sheetView>
  </sheetViews>
  <sheetFormatPr defaultRowHeight="14.4" x14ac:dyDescent="0.3"/>
  <cols>
    <col min="1" max="1" width="14" bestFit="1" customWidth="1"/>
    <col min="2" max="2" width="20" bestFit="1" customWidth="1"/>
  </cols>
  <sheetData>
    <row r="3" spans="1:2" x14ac:dyDescent="0.3">
      <c r="A3" s="7" t="s">
        <v>0</v>
      </c>
      <c r="B3" t="s">
        <v>7038</v>
      </c>
    </row>
    <row r="4" spans="1:2" x14ac:dyDescent="0.3">
      <c r="A4" s="2" t="s">
        <v>1901</v>
      </c>
      <c r="B4" s="9">
        <v>1647780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0E4C-D4D0-47D0-8A10-C489685B95E8}">
  <dimension ref="A3:B5"/>
  <sheetViews>
    <sheetView workbookViewId="0">
      <selection activeCell="A5" sqref="A5"/>
    </sheetView>
  </sheetViews>
  <sheetFormatPr defaultRowHeight="14.4" x14ac:dyDescent="0.3"/>
  <cols>
    <col min="1" max="1" width="20" bestFit="1" customWidth="1"/>
    <col min="2" max="2" width="15.5546875" bestFit="1" customWidth="1"/>
    <col min="3" max="4" width="10.77734375" bestFit="1" customWidth="1"/>
    <col min="5" max="5" width="8.33203125" bestFit="1" customWidth="1"/>
    <col min="6" max="6" width="7.77734375" bestFit="1" customWidth="1"/>
    <col min="7" max="7" width="5.44140625" bestFit="1" customWidth="1"/>
    <col min="8" max="8" width="7.33203125" bestFit="1" customWidth="1"/>
    <col min="9" max="9" width="5.109375" bestFit="1" customWidth="1"/>
    <col min="10" max="10" width="5.77734375" bestFit="1" customWidth="1"/>
    <col min="11" max="11" width="9" bestFit="1" customWidth="1"/>
    <col min="12" max="12" width="13.6640625" bestFit="1" customWidth="1"/>
    <col min="13" max="13" width="8.6640625" bestFit="1" customWidth="1"/>
    <col min="14" max="14" width="7.109375" bestFit="1" customWidth="1"/>
    <col min="15" max="15" width="6.5546875" bestFit="1" customWidth="1"/>
    <col min="16" max="16" width="7.44140625" bestFit="1" customWidth="1"/>
    <col min="17" max="17" width="8.6640625" bestFit="1" customWidth="1"/>
    <col min="18" max="18" width="10.21875" bestFit="1" customWidth="1"/>
    <col min="19" max="19" width="8.109375" bestFit="1" customWidth="1"/>
    <col min="20" max="20" width="7.109375" bestFit="1" customWidth="1"/>
    <col min="21" max="21" width="5.21875" bestFit="1" customWidth="1"/>
    <col min="22" max="22" width="9.21875" bestFit="1" customWidth="1"/>
    <col min="23" max="23" width="4.33203125" bestFit="1" customWidth="1"/>
    <col min="24" max="24" width="6.88671875" bestFit="1" customWidth="1"/>
    <col min="25" max="25" width="5.44140625" bestFit="1" customWidth="1"/>
    <col min="26" max="26" width="4.6640625" bestFit="1" customWidth="1"/>
    <col min="27" max="27" width="5.88671875" bestFit="1" customWidth="1"/>
    <col min="28" max="28" width="7.109375" bestFit="1" customWidth="1"/>
    <col min="29" max="29" width="11.21875" bestFit="1" customWidth="1"/>
    <col min="30" max="30" width="8.6640625" bestFit="1" customWidth="1"/>
    <col min="31" max="31" width="11.88671875" bestFit="1" customWidth="1"/>
    <col min="32" max="32" width="7.5546875" bestFit="1" customWidth="1"/>
    <col min="33" max="33" width="10.21875" bestFit="1" customWidth="1"/>
    <col min="34" max="34" width="4.88671875" bestFit="1" customWidth="1"/>
    <col min="35" max="35" width="10.109375" bestFit="1" customWidth="1"/>
    <col min="36" max="36" width="6.88671875" bestFit="1" customWidth="1"/>
    <col min="37" max="37" width="8.44140625" bestFit="1" customWidth="1"/>
    <col min="38" max="38" width="6.21875" bestFit="1" customWidth="1"/>
    <col min="39" max="40" width="11.33203125" bestFit="1" customWidth="1"/>
    <col min="41" max="41" width="5.6640625" bestFit="1" customWidth="1"/>
    <col min="42" max="42" width="7.6640625" bestFit="1" customWidth="1"/>
    <col min="43" max="43" width="7" bestFit="1" customWidth="1"/>
    <col min="44" max="44" width="8.21875" bestFit="1" customWidth="1"/>
    <col min="45" max="45" width="3.44140625" bestFit="1" customWidth="1"/>
    <col min="46" max="46" width="4.5546875" bestFit="1" customWidth="1"/>
    <col min="47" max="47" width="13.44140625" bestFit="1" customWidth="1"/>
    <col min="48" max="48" width="10.77734375" bestFit="1" customWidth="1"/>
  </cols>
  <sheetData>
    <row r="3" spans="1:2" x14ac:dyDescent="0.3">
      <c r="A3" s="7" t="s">
        <v>7038</v>
      </c>
      <c r="B3" s="7" t="s">
        <v>7047</v>
      </c>
    </row>
    <row r="4" spans="1:2" x14ac:dyDescent="0.3">
      <c r="A4" s="7" t="s">
        <v>4</v>
      </c>
      <c r="B4" t="s">
        <v>37</v>
      </c>
    </row>
    <row r="5" spans="1:2" x14ac:dyDescent="0.3">
      <c r="A5" s="2" t="s">
        <v>5887</v>
      </c>
      <c r="B5" s="9">
        <v>611709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E58E9-7906-40EE-9C7A-20A2C03C7539}">
  <dimension ref="A3:B5"/>
  <sheetViews>
    <sheetView workbookViewId="0">
      <selection activeCell="C10" sqref="C10"/>
    </sheetView>
  </sheetViews>
  <sheetFormatPr defaultRowHeight="14.4" x14ac:dyDescent="0.3"/>
  <cols>
    <col min="1" max="1" width="20" bestFit="1" customWidth="1"/>
    <col min="2" max="2" width="15.5546875" bestFit="1" customWidth="1"/>
    <col min="3" max="3" width="14.44140625" bestFit="1" customWidth="1"/>
  </cols>
  <sheetData>
    <row r="3" spans="1:2" x14ac:dyDescent="0.3">
      <c r="A3" s="7" t="s">
        <v>7038</v>
      </c>
      <c r="B3" s="7" t="s">
        <v>7047</v>
      </c>
    </row>
    <row r="4" spans="1:2" x14ac:dyDescent="0.3">
      <c r="A4" s="7" t="s">
        <v>5</v>
      </c>
      <c r="B4" t="s">
        <v>101</v>
      </c>
    </row>
    <row r="5" spans="1:2" x14ac:dyDescent="0.3">
      <c r="A5" s="2" t="s">
        <v>389</v>
      </c>
      <c r="B5" s="9">
        <v>445361439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8AED4-AA3B-4AAA-9CD1-55D4353DF121}">
  <dimension ref="A3:B4"/>
  <sheetViews>
    <sheetView workbookViewId="0">
      <selection activeCell="A3" sqref="A3"/>
    </sheetView>
  </sheetViews>
  <sheetFormatPr defaultRowHeight="14.4" x14ac:dyDescent="0.3"/>
  <cols>
    <col min="1" max="1" width="6.77734375" bestFit="1" customWidth="1"/>
    <col min="2" max="2" width="20" bestFit="1" customWidth="1"/>
  </cols>
  <sheetData>
    <row r="3" spans="1:2" x14ac:dyDescent="0.3">
      <c r="A3" s="7" t="s">
        <v>0</v>
      </c>
      <c r="B3" t="s">
        <v>7038</v>
      </c>
    </row>
    <row r="4" spans="1:2" x14ac:dyDescent="0.3">
      <c r="A4" s="2" t="s">
        <v>5193</v>
      </c>
      <c r="B4" s="9">
        <v>760505847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DFCF9-600C-406E-B69B-7611F9AF91A3}">
  <dimension ref="A3:B4"/>
  <sheetViews>
    <sheetView workbookViewId="0">
      <selection activeCell="B4" sqref="B4"/>
    </sheetView>
  </sheetViews>
  <sheetFormatPr defaultRowHeight="14.4" x14ac:dyDescent="0.3"/>
  <cols>
    <col min="1" max="1" width="15.77734375" bestFit="1" customWidth="1"/>
    <col min="2" max="2" width="13.5546875" bestFit="1" customWidth="1"/>
  </cols>
  <sheetData>
    <row r="3" spans="1:2" x14ac:dyDescent="0.3">
      <c r="A3" s="7" t="s">
        <v>0</v>
      </c>
      <c r="B3" t="s">
        <v>7036</v>
      </c>
    </row>
    <row r="4" spans="1:2" x14ac:dyDescent="0.3">
      <c r="A4" s="2" t="s">
        <v>445</v>
      </c>
      <c r="B4" s="9">
        <v>16000000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2352F-0B43-4070-96AE-6D429BFBC454}">
  <dimension ref="A3:B20"/>
  <sheetViews>
    <sheetView workbookViewId="0">
      <selection activeCell="A7" sqref="A7"/>
    </sheetView>
  </sheetViews>
  <sheetFormatPr defaultRowHeight="14.4" x14ac:dyDescent="0.3"/>
  <cols>
    <col min="1" max="1" width="12" bestFit="1" customWidth="1"/>
    <col min="2" max="2" width="20" bestFit="1" customWidth="1"/>
  </cols>
  <sheetData>
    <row r="3" spans="1:2" x14ac:dyDescent="0.3">
      <c r="A3" s="7" t="s">
        <v>2</v>
      </c>
      <c r="B3" t="s">
        <v>7038</v>
      </c>
    </row>
    <row r="4" spans="1:2" x14ac:dyDescent="0.3">
      <c r="A4" s="2" t="s">
        <v>94</v>
      </c>
      <c r="B4" s="9">
        <v>67540890818</v>
      </c>
    </row>
    <row r="5" spans="1:2" x14ac:dyDescent="0.3">
      <c r="A5" s="2" t="s">
        <v>57</v>
      </c>
      <c r="B5" s="9">
        <v>30971335977</v>
      </c>
    </row>
    <row r="6" spans="1:2" x14ac:dyDescent="0.3">
      <c r="A6" s="2" t="s">
        <v>50</v>
      </c>
      <c r="B6" s="9">
        <v>3810674545</v>
      </c>
    </row>
    <row r="7" spans="1:2" x14ac:dyDescent="0.3">
      <c r="A7" s="2" t="s">
        <v>78</v>
      </c>
      <c r="B7" s="9">
        <v>7494903091</v>
      </c>
    </row>
    <row r="8" spans="1:2" x14ac:dyDescent="0.3">
      <c r="A8" s="2" t="s">
        <v>37</v>
      </c>
      <c r="B8" s="9">
        <v>38027993497</v>
      </c>
    </row>
    <row r="9" spans="1:2" x14ac:dyDescent="0.3">
      <c r="A9" s="2" t="s">
        <v>19</v>
      </c>
      <c r="B9" s="9">
        <v>8119707029</v>
      </c>
    </row>
    <row r="10" spans="1:2" x14ac:dyDescent="0.3">
      <c r="A10" s="2" t="s">
        <v>194</v>
      </c>
      <c r="B10" s="9">
        <v>548215042</v>
      </c>
    </row>
    <row r="11" spans="1:2" x14ac:dyDescent="0.3">
      <c r="A11" s="2" t="s">
        <v>26</v>
      </c>
      <c r="B11" s="9">
        <v>20045418442</v>
      </c>
    </row>
    <row r="12" spans="1:2" x14ac:dyDescent="0.3">
      <c r="A12" s="2" t="s">
        <v>389</v>
      </c>
      <c r="B12" s="9">
        <v>447481433</v>
      </c>
    </row>
    <row r="13" spans="1:2" x14ac:dyDescent="0.3">
      <c r="A13" s="2" t="s">
        <v>332</v>
      </c>
      <c r="B13" s="9">
        <v>1399895199</v>
      </c>
    </row>
    <row r="14" spans="1:2" x14ac:dyDescent="0.3">
      <c r="A14" s="2" t="s">
        <v>108</v>
      </c>
      <c r="B14" s="9">
        <v>5198971387</v>
      </c>
    </row>
    <row r="15" spans="1:2" x14ac:dyDescent="0.3">
      <c r="A15" s="2" t="s">
        <v>32</v>
      </c>
      <c r="B15" s="9">
        <v>184168000</v>
      </c>
    </row>
    <row r="16" spans="1:2" x14ac:dyDescent="0.3">
      <c r="A16" s="2" t="s">
        <v>311</v>
      </c>
      <c r="B16" s="9">
        <v>1127963819</v>
      </c>
    </row>
    <row r="17" spans="1:2" x14ac:dyDescent="0.3">
      <c r="A17" s="2" t="s">
        <v>3956</v>
      </c>
      <c r="B17" s="9">
        <v>62659016</v>
      </c>
    </row>
    <row r="18" spans="1:2" x14ac:dyDescent="0.3">
      <c r="A18" s="2" t="s">
        <v>382</v>
      </c>
      <c r="B18" s="9">
        <v>208574725</v>
      </c>
    </row>
    <row r="19" spans="1:2" x14ac:dyDescent="0.3">
      <c r="A19" s="2" t="s">
        <v>3921</v>
      </c>
      <c r="B19" s="9">
        <v>121539</v>
      </c>
    </row>
    <row r="20" spans="1:2" x14ac:dyDescent="0.3">
      <c r="A20" s="2" t="s">
        <v>162</v>
      </c>
      <c r="B20" s="9">
        <v>47743768</v>
      </c>
    </row>
  </sheetData>
  <conditionalFormatting sqref="B3">
    <cfRule type="colorScale" priority="3">
      <colorScale>
        <cfvo type="min"/>
        <cfvo type="percentile" val="50"/>
        <cfvo type="max"/>
        <color rgb="FFF8696B"/>
        <color rgb="FFFFEB84"/>
        <color rgb="FF63BE7B"/>
      </colorScale>
    </cfRule>
  </conditionalFormatting>
  <conditionalFormatting sqref="B3">
    <cfRule type="colorScale" priority="2">
      <colorScale>
        <cfvo type="min"/>
        <cfvo type="percentile" val="50"/>
        <cfvo type="max"/>
        <color rgb="FFF8696B"/>
        <color rgb="FFFFEB84"/>
        <color rgb="FF63BE7B"/>
      </colorScale>
    </cfRule>
  </conditionalFormatting>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BA44-3283-4EA8-A384-BEC13A7632BD}">
  <dimension ref="A3:C20"/>
  <sheetViews>
    <sheetView workbookViewId="0">
      <selection activeCell="I18" sqref="I18"/>
    </sheetView>
  </sheetViews>
  <sheetFormatPr defaultRowHeight="14.4" x14ac:dyDescent="0.3"/>
  <cols>
    <col min="1" max="1" width="12.5546875" bestFit="1" customWidth="1"/>
    <col min="2" max="2" width="14.44140625" bestFit="1" customWidth="1"/>
    <col min="3" max="3" width="20" bestFit="1" customWidth="1"/>
  </cols>
  <sheetData>
    <row r="3" spans="1:3" x14ac:dyDescent="0.3">
      <c r="A3" s="7" t="s">
        <v>7034</v>
      </c>
      <c r="B3" t="s">
        <v>7039</v>
      </c>
      <c r="C3" t="s">
        <v>7038</v>
      </c>
    </row>
    <row r="4" spans="1:3" x14ac:dyDescent="0.3">
      <c r="A4" s="2" t="s">
        <v>94</v>
      </c>
      <c r="B4" s="9">
        <v>67540890818</v>
      </c>
      <c r="C4" s="10">
        <v>67540890818</v>
      </c>
    </row>
    <row r="5" spans="1:3" x14ac:dyDescent="0.3">
      <c r="A5" s="2" t="s">
        <v>37</v>
      </c>
      <c r="B5" s="9">
        <v>38027993497</v>
      </c>
      <c r="C5" s="10">
        <v>38027993497</v>
      </c>
    </row>
    <row r="6" spans="1:3" x14ac:dyDescent="0.3">
      <c r="A6" s="2" t="s">
        <v>57</v>
      </c>
      <c r="B6" s="9">
        <v>30971335977</v>
      </c>
      <c r="C6" s="10">
        <v>30971335977</v>
      </c>
    </row>
    <row r="7" spans="1:3" x14ac:dyDescent="0.3">
      <c r="A7" s="2" t="s">
        <v>26</v>
      </c>
      <c r="B7" s="9">
        <v>20045418442</v>
      </c>
      <c r="C7" s="10">
        <v>20045418442</v>
      </c>
    </row>
    <row r="8" spans="1:3" x14ac:dyDescent="0.3">
      <c r="A8" s="2" t="s">
        <v>19</v>
      </c>
      <c r="B8" s="9">
        <v>8119707029</v>
      </c>
      <c r="C8" s="10">
        <v>8119707029</v>
      </c>
    </row>
    <row r="9" spans="1:3" x14ac:dyDescent="0.3">
      <c r="A9" s="2" t="s">
        <v>78</v>
      </c>
      <c r="B9" s="9">
        <v>7494903091</v>
      </c>
      <c r="C9" s="10">
        <v>7494903091</v>
      </c>
    </row>
    <row r="10" spans="1:3" x14ac:dyDescent="0.3">
      <c r="A10" s="2" t="s">
        <v>108</v>
      </c>
      <c r="B10" s="9">
        <v>5198971387</v>
      </c>
      <c r="C10" s="10">
        <v>5198971387</v>
      </c>
    </row>
    <row r="11" spans="1:3" x14ac:dyDescent="0.3">
      <c r="A11" s="2" t="s">
        <v>50</v>
      </c>
      <c r="B11" s="9">
        <v>3810674545</v>
      </c>
      <c r="C11" s="10">
        <v>3810674545</v>
      </c>
    </row>
    <row r="12" spans="1:3" x14ac:dyDescent="0.3">
      <c r="A12" s="2" t="s">
        <v>332</v>
      </c>
      <c r="B12" s="9">
        <v>1399895199</v>
      </c>
      <c r="C12" s="10">
        <v>1399895199</v>
      </c>
    </row>
    <row r="13" spans="1:3" x14ac:dyDescent="0.3">
      <c r="A13" s="2" t="s">
        <v>311</v>
      </c>
      <c r="B13" s="9">
        <v>1127963819</v>
      </c>
      <c r="C13" s="10">
        <v>1127963819</v>
      </c>
    </row>
    <row r="14" spans="1:3" x14ac:dyDescent="0.3">
      <c r="A14" s="2" t="s">
        <v>194</v>
      </c>
      <c r="B14" s="9">
        <v>548215042</v>
      </c>
      <c r="C14" s="10">
        <v>548215042</v>
      </c>
    </row>
    <row r="15" spans="1:3" x14ac:dyDescent="0.3">
      <c r="A15" s="2" t="s">
        <v>389</v>
      </c>
      <c r="B15" s="9">
        <v>447481433</v>
      </c>
      <c r="C15" s="10">
        <v>447481433</v>
      </c>
    </row>
    <row r="16" spans="1:3" x14ac:dyDescent="0.3">
      <c r="A16" s="2" t="s">
        <v>382</v>
      </c>
      <c r="B16" s="9">
        <v>208574725</v>
      </c>
      <c r="C16" s="10">
        <v>208574725</v>
      </c>
    </row>
    <row r="17" spans="1:3" x14ac:dyDescent="0.3">
      <c r="A17" s="2" t="s">
        <v>32</v>
      </c>
      <c r="B17" s="9">
        <v>184168000</v>
      </c>
      <c r="C17" s="10">
        <v>184168000</v>
      </c>
    </row>
    <row r="18" spans="1:3" x14ac:dyDescent="0.3">
      <c r="A18" s="2" t="s">
        <v>3956</v>
      </c>
      <c r="B18" s="9">
        <v>62659016</v>
      </c>
      <c r="C18" s="10">
        <v>62659016</v>
      </c>
    </row>
    <row r="19" spans="1:3" x14ac:dyDescent="0.3">
      <c r="A19" s="2" t="s">
        <v>162</v>
      </c>
      <c r="B19" s="9">
        <v>47743768</v>
      </c>
      <c r="C19" s="10">
        <v>47743768</v>
      </c>
    </row>
    <row r="20" spans="1:3" x14ac:dyDescent="0.3">
      <c r="A20" s="2" t="s">
        <v>3921</v>
      </c>
      <c r="B20" s="9">
        <v>121539</v>
      </c>
      <c r="C20" s="10">
        <v>121539</v>
      </c>
    </row>
  </sheetData>
  <conditionalFormatting pivot="1" sqref="C4:C20">
    <cfRule type="dataBar" priority="1">
      <dataBar>
        <cfvo type="min"/>
        <cfvo type="max"/>
        <color rgb="FFFFB628"/>
      </dataBar>
      <extLst>
        <ext xmlns:x14="http://schemas.microsoft.com/office/spreadsheetml/2009/9/main" uri="{B025F937-C7B1-47D3-B67F-A62EFF666E3E}">
          <x14:id>{76C62978-36C9-415E-9AD6-63B145762CF6}</x14:id>
        </ext>
      </extLst>
    </cfRule>
  </conditionalFormatting>
  <conditionalFormatting pivot="1" sqref="B4:B20">
    <cfRule type="colorScale" priority="4">
      <colorScale>
        <cfvo type="min"/>
        <cfvo type="percentile" val="50"/>
        <cfvo type="max"/>
        <color rgb="FFF8696B"/>
        <color rgb="FFFFEB84"/>
        <color rgb="FF63BE7B"/>
      </colorScale>
    </cfRule>
  </conditionalFormatting>
  <conditionalFormatting pivot="1" sqref="C4:C15 C17">
    <cfRule type="dataBar" priority="3">
      <dataBar>
        <cfvo type="min"/>
        <cfvo type="max"/>
        <color rgb="FF638EC6"/>
      </dataBar>
      <extLst>
        <ext xmlns:x14="http://schemas.microsoft.com/office/spreadsheetml/2009/9/main" uri="{B025F937-C7B1-47D3-B67F-A62EFF666E3E}">
          <x14:id>{B8D50538-8814-4574-B45F-8FCCD25AC346}</x14:id>
        </ext>
      </extLst>
    </cfRule>
  </conditionalFormatting>
  <conditionalFormatting sqref="B3">
    <cfRule type="colorScale" priority="2">
      <colorScale>
        <cfvo type="min"/>
        <cfvo type="max"/>
        <color rgb="FF63BE7B"/>
        <color rgb="FFFFEF9C"/>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76C62978-36C9-415E-9AD6-63B145762CF6}">
            <x14:dataBar minLength="0" maxLength="100" border="1" negativeBarBorderColorSameAsPositive="0">
              <x14:cfvo type="autoMin"/>
              <x14:cfvo type="autoMax"/>
              <x14:borderColor rgb="FFFFB628"/>
              <x14:negativeFillColor rgb="FFFF0000"/>
              <x14:negativeBorderColor rgb="FFFF0000"/>
              <x14:axisColor rgb="FF000000"/>
            </x14:dataBar>
          </x14:cfRule>
          <xm:sqref>C4:C20</xm:sqref>
        </x14:conditionalFormatting>
        <x14:conditionalFormatting xmlns:xm="http://schemas.microsoft.com/office/excel/2006/main" pivot="1">
          <x14:cfRule type="dataBar" id="{B8D50538-8814-4574-B45F-8FCCD25AC346}">
            <x14:dataBar minLength="0" maxLength="100" border="1" negativeBarBorderColorSameAsPositive="0">
              <x14:cfvo type="autoMin"/>
              <x14:cfvo type="autoMax"/>
              <x14:borderColor rgb="FF638EC6"/>
              <x14:negativeFillColor rgb="FFFF0000"/>
              <x14:negativeBorderColor rgb="FFFF0000"/>
              <x14:axisColor rgb="FF000000"/>
            </x14:dataBar>
          </x14:cfRule>
          <xm:sqref>C4:C15 C17</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B3B3F-54BB-4701-8440-2C0CB52A7F6D}">
  <dimension ref="A1:B4"/>
  <sheetViews>
    <sheetView workbookViewId="0">
      <selection activeCell="A4" sqref="A4"/>
    </sheetView>
  </sheetViews>
  <sheetFormatPr defaultRowHeight="14.4" x14ac:dyDescent="0.3"/>
  <cols>
    <col min="1" max="1" width="17.88671875" bestFit="1" customWidth="1"/>
    <col min="2" max="2" width="20" bestFit="1" customWidth="1"/>
    <col min="3" max="3" width="7" bestFit="1" customWidth="1"/>
    <col min="4" max="4" width="9.88671875" bestFit="1" customWidth="1"/>
    <col min="5" max="5" width="6.77734375" bestFit="1" customWidth="1"/>
    <col min="6" max="6" width="20.5546875" bestFit="1" customWidth="1"/>
    <col min="7" max="7" width="23.88671875" bestFit="1" customWidth="1"/>
    <col min="8" max="8" width="13.88671875" bestFit="1" customWidth="1"/>
    <col min="9" max="9" width="11.109375" bestFit="1" customWidth="1"/>
    <col min="10" max="10" width="9.77734375" bestFit="1" customWidth="1"/>
    <col min="11" max="11" width="14.33203125" bestFit="1" customWidth="1"/>
    <col min="12" max="12" width="9.33203125" bestFit="1" customWidth="1"/>
    <col min="13" max="13" width="13.5546875" bestFit="1" customWidth="1"/>
    <col min="14" max="14" width="9" bestFit="1" customWidth="1"/>
    <col min="15" max="15" width="10.33203125" bestFit="1" customWidth="1"/>
    <col min="16" max="17" width="9" bestFit="1" customWidth="1"/>
    <col min="18" max="18" width="7" bestFit="1" customWidth="1"/>
    <col min="19" max="19" width="13.88671875" bestFit="1" customWidth="1"/>
    <col min="20" max="20" width="9" bestFit="1" customWidth="1"/>
    <col min="21" max="21" width="8.109375" bestFit="1" customWidth="1"/>
    <col min="22" max="22" width="19.44140625" bestFit="1" customWidth="1"/>
    <col min="23" max="23" width="12.77734375" bestFit="1" customWidth="1"/>
    <col min="24" max="24" width="20.33203125" bestFit="1" customWidth="1"/>
    <col min="25" max="25" width="10" bestFit="1" customWidth="1"/>
    <col min="26" max="26" width="20.88671875" bestFit="1" customWidth="1"/>
    <col min="27" max="27" width="7" bestFit="1" customWidth="1"/>
    <col min="28" max="28" width="9" bestFit="1" customWidth="1"/>
    <col min="29" max="29" width="9.33203125" bestFit="1" customWidth="1"/>
    <col min="30" max="30" width="9" bestFit="1" customWidth="1"/>
    <col min="31" max="32" width="13.5546875" bestFit="1" customWidth="1"/>
    <col min="33" max="33" width="9.33203125" bestFit="1" customWidth="1"/>
    <col min="34" max="34" width="9.6640625" bestFit="1" customWidth="1"/>
    <col min="35" max="35" width="9" bestFit="1" customWidth="1"/>
    <col min="36" max="36" width="13.88671875" bestFit="1" customWidth="1"/>
    <col min="37" max="37" width="13.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10" bestFit="1" customWidth="1"/>
    <col min="46" max="46" width="19.6640625" bestFit="1" customWidth="1"/>
    <col min="47" max="47" width="21.33203125" bestFit="1" customWidth="1"/>
    <col min="48" max="48" width="27" bestFit="1" customWidth="1"/>
    <col min="49" max="49" width="19.5546875" bestFit="1" customWidth="1"/>
    <col min="50" max="50" width="9" bestFit="1" customWidth="1"/>
    <col min="51" max="51" width="10.6640625" bestFit="1" customWidth="1"/>
    <col min="52" max="52" width="9" bestFit="1" customWidth="1"/>
    <col min="53" max="53" width="12.5546875" bestFit="1" customWidth="1"/>
    <col min="54" max="54" width="12" bestFit="1" customWidth="1"/>
    <col min="55" max="55" width="9" bestFit="1" customWidth="1"/>
    <col min="56" max="56" width="18.44140625" bestFit="1" customWidth="1"/>
    <col min="57" max="57" width="9" bestFit="1" customWidth="1"/>
    <col min="58" max="58" width="20.33203125" bestFit="1" customWidth="1"/>
    <col min="59" max="59" width="10" bestFit="1" customWidth="1"/>
    <col min="60" max="60" width="9.109375" bestFit="1" customWidth="1"/>
    <col min="61" max="61" width="24.44140625" bestFit="1" customWidth="1"/>
    <col min="62" max="62" width="10.33203125" bestFit="1" customWidth="1"/>
    <col min="63" max="64" width="9"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9"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9" bestFit="1" customWidth="1"/>
    <col min="141" max="141" width="9.6640625" bestFit="1" customWidth="1"/>
    <col min="142" max="142" width="7"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7" bestFit="1" customWidth="1"/>
    <col min="150" max="150" width="14.21875" bestFit="1" customWidth="1"/>
    <col min="151" max="151" width="9" bestFit="1" customWidth="1"/>
    <col min="152" max="152" width="12.21875" bestFit="1" customWidth="1"/>
    <col min="153" max="153" width="8.33203125" bestFit="1" customWidth="1"/>
    <col min="154" max="154" width="9" bestFit="1" customWidth="1"/>
    <col min="155" max="155" width="7" bestFit="1" customWidth="1"/>
    <col min="156" max="156" width="10"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9.44140625" bestFit="1" customWidth="1"/>
    <col min="163" max="163" width="52.5546875" bestFit="1" customWidth="1"/>
    <col min="164" max="165" width="9" bestFit="1" customWidth="1"/>
    <col min="166" max="166" width="9.77734375" bestFit="1" customWidth="1"/>
    <col min="167" max="167" width="18.109375" bestFit="1" customWidth="1"/>
    <col min="168" max="169" width="9" bestFit="1" customWidth="1"/>
    <col min="170" max="170" width="16.88671875" bestFit="1" customWidth="1"/>
    <col min="171" max="171" width="9" bestFit="1" customWidth="1"/>
    <col min="172" max="172" width="15.6640625" bestFit="1" customWidth="1"/>
    <col min="173" max="173" width="25.44140625" bestFit="1" customWidth="1"/>
    <col min="174" max="174" width="9"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6" bestFit="1" customWidth="1"/>
    <col min="185" max="185" width="9"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6" width="9" bestFit="1" customWidth="1"/>
    <col min="197" max="197" width="7"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7" bestFit="1" customWidth="1"/>
    <col min="215" max="215" width="9" bestFit="1" customWidth="1"/>
    <col min="216" max="216" width="12.77734375" bestFit="1" customWidth="1"/>
    <col min="217" max="217" width="13.33203125" bestFit="1" customWidth="1"/>
    <col min="218" max="218" width="7"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9"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9" bestFit="1" customWidth="1"/>
    <col min="251" max="251" width="10" bestFit="1" customWidth="1"/>
    <col min="252" max="252" width="14.109375" bestFit="1" customWidth="1"/>
    <col min="253" max="253" width="9"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59" max="259" width="10" bestFit="1" customWidth="1"/>
    <col min="260" max="260" width="9" bestFit="1" customWidth="1"/>
    <col min="261" max="261" width="13.88671875" bestFit="1" customWidth="1"/>
    <col min="262" max="262" width="48.109375" bestFit="1" customWidth="1"/>
    <col min="263" max="263" width="11.33203125" bestFit="1" customWidth="1"/>
    <col min="264" max="264" width="14.109375" bestFit="1" customWidth="1"/>
    <col min="265" max="265" width="8.77734375" bestFit="1" customWidth="1"/>
    <col min="266" max="266" width="16.44140625" bestFit="1" customWidth="1"/>
    <col min="267" max="267" width="10" bestFit="1" customWidth="1"/>
    <col min="268" max="268" width="13.6640625" bestFit="1" customWidth="1"/>
    <col min="269" max="269" width="12" bestFit="1" customWidth="1"/>
    <col min="270" max="270" width="9"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9"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9" bestFit="1" customWidth="1"/>
    <col min="294" max="294" width="10.33203125" bestFit="1" customWidth="1"/>
    <col min="295" max="295" width="18.5546875" bestFit="1" customWidth="1"/>
    <col min="296" max="296" width="10" bestFit="1" customWidth="1"/>
    <col min="297" max="297" width="21.33203125" bestFit="1" customWidth="1"/>
    <col min="298" max="298" width="20.5546875" bestFit="1" customWidth="1"/>
    <col min="299" max="299" width="9" bestFit="1" customWidth="1"/>
    <col min="300" max="300" width="11.6640625" bestFit="1" customWidth="1"/>
    <col min="301" max="301" width="20.21875" bestFit="1" customWidth="1"/>
    <col min="302" max="302" width="22.5546875" bestFit="1" customWidth="1"/>
    <col min="303" max="303" width="9" bestFit="1" customWidth="1"/>
    <col min="304" max="304" width="17.88671875" bestFit="1" customWidth="1"/>
    <col min="305" max="306" width="9"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9"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9"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3" width="9" bestFit="1" customWidth="1"/>
    <col min="334" max="334" width="13.44140625" bestFit="1" customWidth="1"/>
    <col min="335" max="335" width="8.21875" bestFit="1" customWidth="1"/>
    <col min="336" max="336" width="10" bestFit="1" customWidth="1"/>
    <col min="337" max="337" width="14.88671875" bestFit="1" customWidth="1"/>
    <col min="338" max="338" width="13.5546875" bestFit="1" customWidth="1"/>
    <col min="339" max="339" width="14.44140625" bestFit="1" customWidth="1"/>
    <col min="340" max="340" width="14.5546875" bestFit="1" customWidth="1"/>
    <col min="341" max="341" width="9" bestFit="1" customWidth="1"/>
    <col min="342" max="342" width="16.21875" bestFit="1" customWidth="1"/>
    <col min="343" max="343" width="15.5546875" bestFit="1" customWidth="1"/>
    <col min="344" max="344" width="14.5546875" bestFit="1" customWidth="1"/>
    <col min="345" max="345" width="9.33203125" bestFit="1" customWidth="1"/>
    <col min="346" max="346" width="9" bestFit="1" customWidth="1"/>
    <col min="347" max="347" width="14.109375" bestFit="1" customWidth="1"/>
    <col min="348" max="348" width="9"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10" bestFit="1" customWidth="1"/>
    <col min="358" max="358" width="11.21875" bestFit="1" customWidth="1"/>
    <col min="359" max="359" width="9"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8" bestFit="1" customWidth="1"/>
    <col min="371" max="371" width="9" bestFit="1" customWidth="1"/>
    <col min="372" max="372" width="19.21875" bestFit="1" customWidth="1"/>
    <col min="373" max="374" width="9" bestFit="1" customWidth="1"/>
    <col min="375" max="375" width="8"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90" width="10" bestFit="1" customWidth="1"/>
    <col min="391" max="391" width="9" bestFit="1" customWidth="1"/>
    <col min="392" max="392" width="10" bestFit="1" customWidth="1"/>
    <col min="393" max="393" width="9" bestFit="1" customWidth="1"/>
    <col min="394" max="394" width="10"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8"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7" width="8.21875" bestFit="1" customWidth="1"/>
    <col min="418" max="419" width="9"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9" bestFit="1" customWidth="1"/>
    <col min="426" max="426" width="13.109375" bestFit="1" customWidth="1"/>
    <col min="427" max="427" width="8.88671875"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9" bestFit="1" customWidth="1"/>
    <col min="438" max="438" width="7.88671875" bestFit="1" customWidth="1"/>
    <col min="439" max="439" width="9.88671875" bestFit="1" customWidth="1"/>
    <col min="440" max="440" width="11.77734375" bestFit="1" customWidth="1"/>
    <col min="441" max="441" width="12.109375" bestFit="1" customWidth="1"/>
    <col min="442" max="442" width="8.88671875" bestFit="1" customWidth="1"/>
    <col min="443" max="443" width="10.44140625" bestFit="1" customWidth="1"/>
    <col min="444" max="444" width="13.21875" bestFit="1" customWidth="1"/>
    <col min="445" max="445" width="8.5546875" bestFit="1" customWidth="1"/>
    <col min="446" max="446" width="9" bestFit="1" customWidth="1"/>
    <col min="447" max="447" width="11.109375" bestFit="1" customWidth="1"/>
    <col min="448" max="448" width="8" bestFit="1" customWidth="1"/>
    <col min="449" max="449" width="11.21875" bestFit="1" customWidth="1"/>
    <col min="450" max="450" width="10"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8" bestFit="1" customWidth="1"/>
    <col min="462" max="462" width="9.5546875" bestFit="1" customWidth="1"/>
    <col min="463" max="463" width="20.33203125" bestFit="1" customWidth="1"/>
    <col min="464" max="464" width="9" bestFit="1" customWidth="1"/>
    <col min="465" max="465" width="18.21875" bestFit="1" customWidth="1"/>
    <col min="466" max="466" width="12.6640625" bestFit="1" customWidth="1"/>
    <col min="467" max="467" width="13.33203125" bestFit="1" customWidth="1"/>
    <col min="468" max="468" width="14.88671875" bestFit="1" customWidth="1"/>
    <col min="469" max="469" width="9" bestFit="1" customWidth="1"/>
    <col min="470" max="470" width="19.5546875" bestFit="1" customWidth="1"/>
    <col min="471" max="471" width="12.44140625" bestFit="1" customWidth="1"/>
    <col min="472" max="472" width="10" bestFit="1" customWidth="1"/>
    <col min="473" max="473" width="10.21875" bestFit="1" customWidth="1"/>
    <col min="474" max="474" width="8"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9" bestFit="1" customWidth="1"/>
    <col min="499" max="499" width="13.5546875" bestFit="1" customWidth="1"/>
    <col min="500" max="500" width="15.21875" bestFit="1" customWidth="1"/>
    <col min="501" max="501" width="7.33203125" bestFit="1" customWidth="1"/>
    <col min="502" max="502" width="13.33203125" bestFit="1" customWidth="1"/>
    <col min="503" max="503" width="9"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9" bestFit="1" customWidth="1"/>
    <col min="515" max="515" width="8" bestFit="1" customWidth="1"/>
    <col min="516" max="516" width="9.33203125" bestFit="1" customWidth="1"/>
    <col min="517" max="517" width="7" bestFit="1" customWidth="1"/>
    <col min="518" max="518" width="17" bestFit="1" customWidth="1"/>
    <col min="519" max="519" width="9" bestFit="1" customWidth="1"/>
    <col min="520" max="520" width="19.21875" bestFit="1" customWidth="1"/>
    <col min="521" max="521" width="31.88671875" bestFit="1" customWidth="1"/>
    <col min="522" max="522" width="9.77734375" bestFit="1" customWidth="1"/>
    <col min="523" max="523" width="6"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9" bestFit="1" customWidth="1"/>
    <col min="531" max="531" width="30.77734375" bestFit="1" customWidth="1"/>
    <col min="532" max="532" width="31.77734375" bestFit="1" customWidth="1"/>
    <col min="533" max="533" width="23.21875" bestFit="1" customWidth="1"/>
    <col min="534" max="534" width="13.88671875" bestFit="1" customWidth="1"/>
    <col min="535" max="536" width="8" bestFit="1" customWidth="1"/>
    <col min="537" max="537" width="8.6640625" bestFit="1" customWidth="1"/>
    <col min="538" max="538" width="9" bestFit="1" customWidth="1"/>
    <col min="539" max="540" width="10" bestFit="1" customWidth="1"/>
    <col min="541" max="541" width="15.44140625" bestFit="1" customWidth="1"/>
    <col min="542" max="543" width="9" bestFit="1" customWidth="1"/>
    <col min="544" max="544" width="10.5546875" bestFit="1" customWidth="1"/>
    <col min="545" max="545" width="12.6640625" bestFit="1" customWidth="1"/>
    <col min="546" max="547" width="10"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7" width="8.44140625" bestFit="1" customWidth="1"/>
    <col min="558" max="558" width="9" bestFit="1" customWidth="1"/>
    <col min="559" max="559" width="14.88671875" bestFit="1" customWidth="1"/>
    <col min="560" max="560" width="11.6640625" bestFit="1" customWidth="1"/>
    <col min="561" max="561" width="13.5546875" bestFit="1" customWidth="1"/>
    <col min="562" max="562" width="18" bestFit="1" customWidth="1"/>
    <col min="563" max="563" width="8"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9"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10" bestFit="1" customWidth="1"/>
    <col min="586" max="586" width="12.21875" bestFit="1" customWidth="1"/>
    <col min="587" max="587" width="11.44140625" bestFit="1" customWidth="1"/>
    <col min="588" max="588" width="8"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4" width="8" bestFit="1" customWidth="1"/>
    <col min="595" max="595" width="9" bestFit="1" customWidth="1"/>
    <col min="596" max="596" width="26" bestFit="1" customWidth="1"/>
    <col min="597" max="597" width="8" bestFit="1" customWidth="1"/>
    <col min="598" max="598" width="23" bestFit="1" customWidth="1"/>
    <col min="599" max="599" width="9" bestFit="1" customWidth="1"/>
    <col min="600" max="600" width="12.6640625" bestFit="1" customWidth="1"/>
    <col min="601" max="601" width="22.88671875" bestFit="1" customWidth="1"/>
    <col min="602" max="602" width="10" bestFit="1" customWidth="1"/>
    <col min="603" max="603" width="13.77734375" bestFit="1" customWidth="1"/>
    <col min="604" max="604" width="35.5546875" bestFit="1" customWidth="1"/>
    <col min="605" max="605" width="13.5546875" bestFit="1" customWidth="1"/>
    <col min="606" max="606" width="9"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7" bestFit="1" customWidth="1"/>
    <col min="617" max="617" width="22.44140625" bestFit="1" customWidth="1"/>
    <col min="618" max="618" width="9.109375" bestFit="1" customWidth="1"/>
    <col min="619" max="619" width="8" bestFit="1" customWidth="1"/>
    <col min="620" max="620" width="9" bestFit="1" customWidth="1"/>
    <col min="621" max="621" width="10" bestFit="1" customWidth="1"/>
    <col min="622" max="622" width="10.21875" bestFit="1" customWidth="1"/>
    <col min="623" max="623" width="12.77734375" bestFit="1" customWidth="1"/>
    <col min="624" max="624" width="30.33203125" bestFit="1" customWidth="1"/>
    <col min="625" max="625" width="9"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9" bestFit="1" customWidth="1"/>
    <col min="632" max="632" width="11.77734375" bestFit="1" customWidth="1"/>
    <col min="633" max="633" width="17.6640625" bestFit="1" customWidth="1"/>
    <col min="634" max="634" width="7.77734375" bestFit="1" customWidth="1"/>
    <col min="635" max="635" width="22" bestFit="1" customWidth="1"/>
    <col min="636" max="636" width="13.6640625" bestFit="1" customWidth="1"/>
    <col min="637" max="637" width="10" bestFit="1" customWidth="1"/>
    <col min="638" max="638" width="16.33203125" bestFit="1" customWidth="1"/>
    <col min="639" max="639" width="8" bestFit="1" customWidth="1"/>
    <col min="640" max="640" width="11.109375" bestFit="1" customWidth="1"/>
    <col min="641" max="641" width="18.33203125" bestFit="1" customWidth="1"/>
    <col min="642" max="642" width="10.88671875" bestFit="1" customWidth="1"/>
    <col min="643" max="643" width="10" bestFit="1" customWidth="1"/>
    <col min="644" max="645" width="18.44140625" bestFit="1" customWidth="1"/>
    <col min="646" max="646" width="10.5546875" bestFit="1" customWidth="1"/>
    <col min="647" max="647" width="34.88671875" bestFit="1" customWidth="1"/>
    <col min="648" max="648" width="10.5546875" bestFit="1" customWidth="1"/>
    <col min="649" max="649" width="9" bestFit="1" customWidth="1"/>
    <col min="650" max="650" width="15.33203125" bestFit="1" customWidth="1"/>
    <col min="651" max="651" width="16.6640625" bestFit="1" customWidth="1"/>
    <col min="652" max="652" width="10" bestFit="1" customWidth="1"/>
    <col min="653" max="653" width="9.6640625" bestFit="1" customWidth="1"/>
    <col min="654" max="654" width="11" bestFit="1" customWidth="1"/>
    <col min="655" max="655" width="7.21875" bestFit="1" customWidth="1"/>
    <col min="656" max="656" width="29.88671875" bestFit="1" customWidth="1"/>
    <col min="657" max="657" width="13.109375" bestFit="1" customWidth="1"/>
    <col min="658" max="660" width="9" bestFit="1" customWidth="1"/>
    <col min="661" max="661" width="17.6640625" bestFit="1" customWidth="1"/>
    <col min="662" max="662" width="9" bestFit="1" customWidth="1"/>
    <col min="663" max="663" width="13.5546875" bestFit="1" customWidth="1"/>
    <col min="664" max="664" width="11.5546875" bestFit="1" customWidth="1"/>
    <col min="665" max="665" width="13.88671875" bestFit="1" customWidth="1"/>
    <col min="666" max="666" width="14.33203125" bestFit="1" customWidth="1"/>
    <col min="667" max="667" width="8"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9" bestFit="1" customWidth="1"/>
    <col min="674" max="674" width="17.77734375" bestFit="1" customWidth="1"/>
    <col min="675" max="675" width="9"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10"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9"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9" bestFit="1" customWidth="1"/>
    <col min="695" max="695" width="7" bestFit="1" customWidth="1"/>
    <col min="696" max="696" width="13.88671875" bestFit="1" customWidth="1"/>
    <col min="697" max="697" width="23.88671875" bestFit="1" customWidth="1"/>
    <col min="698" max="698" width="9" bestFit="1" customWidth="1"/>
    <col min="699" max="699" width="14.6640625" bestFit="1" customWidth="1"/>
    <col min="700" max="700" width="8" bestFit="1" customWidth="1"/>
    <col min="701" max="701" width="7.5546875"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3" width="9" bestFit="1" customWidth="1"/>
    <col min="714" max="714" width="12.88671875" bestFit="1" customWidth="1"/>
    <col min="715" max="715" width="10.44140625" bestFit="1" customWidth="1"/>
    <col min="716" max="716" width="9" bestFit="1" customWidth="1"/>
    <col min="717" max="717" width="12.5546875" bestFit="1" customWidth="1"/>
    <col min="718" max="718" width="9.5546875" bestFit="1" customWidth="1"/>
    <col min="719" max="719" width="9"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9"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7.88671875"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8" max="748" width="8.88671875" bestFit="1" customWidth="1"/>
    <col min="749" max="749" width="7" bestFit="1" customWidth="1"/>
    <col min="750" max="750" width="17.44140625" bestFit="1" customWidth="1"/>
    <col min="751" max="751" width="12.109375" bestFit="1" customWidth="1"/>
    <col min="752" max="752" width="9.33203125" bestFit="1" customWidth="1"/>
    <col min="753" max="753" width="9"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9"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8" bestFit="1" customWidth="1"/>
    <col min="774" max="774" width="10" bestFit="1" customWidth="1"/>
    <col min="775" max="775" width="28.77734375" bestFit="1" customWidth="1"/>
    <col min="776" max="776" width="30" bestFit="1" customWidth="1"/>
    <col min="777" max="777" width="14.77734375" bestFit="1" customWidth="1"/>
    <col min="778" max="778" width="9" bestFit="1" customWidth="1"/>
    <col min="779" max="779" width="10" bestFit="1" customWidth="1"/>
    <col min="780" max="780" width="23.77734375" bestFit="1" customWidth="1"/>
    <col min="781" max="781" width="18.109375" bestFit="1" customWidth="1"/>
    <col min="782" max="782" width="15.88671875" bestFit="1" customWidth="1"/>
    <col min="783" max="783" width="9" bestFit="1" customWidth="1"/>
    <col min="784" max="784" width="10" bestFit="1" customWidth="1"/>
    <col min="785" max="785" width="16.5546875" bestFit="1" customWidth="1"/>
    <col min="786" max="786" width="10" bestFit="1" customWidth="1"/>
    <col min="787" max="787" width="13.44140625" bestFit="1" customWidth="1"/>
    <col min="788" max="788" width="9.44140625" bestFit="1" customWidth="1"/>
    <col min="789" max="789" width="10" bestFit="1" customWidth="1"/>
    <col min="790" max="790" width="10.33203125" bestFit="1" customWidth="1"/>
    <col min="791" max="791" width="9" bestFit="1" customWidth="1"/>
    <col min="792" max="792" width="17.6640625" bestFit="1" customWidth="1"/>
    <col min="793" max="793" width="10"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9" bestFit="1" customWidth="1"/>
    <col min="803" max="803" width="11.44140625" bestFit="1" customWidth="1"/>
    <col min="804" max="804" width="12.88671875" bestFit="1" customWidth="1"/>
    <col min="805" max="805" width="39.21875" bestFit="1" customWidth="1"/>
    <col min="806" max="806" width="19.44140625" bestFit="1" customWidth="1"/>
    <col min="807" max="808" width="9"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5" width="8" bestFit="1" customWidth="1"/>
    <col min="816" max="816" width="9" bestFit="1" customWidth="1"/>
    <col min="817" max="817" width="10" bestFit="1" customWidth="1"/>
    <col min="818" max="818" width="9" bestFit="1" customWidth="1"/>
    <col min="819" max="819" width="13.44140625" bestFit="1" customWidth="1"/>
    <col min="820" max="820" width="15.21875" bestFit="1" customWidth="1"/>
    <col min="821" max="821" width="11.44140625" bestFit="1" customWidth="1"/>
    <col min="822" max="822" width="9"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8.44140625" bestFit="1" customWidth="1"/>
    <col min="829" max="829" width="11.33203125" bestFit="1" customWidth="1"/>
    <col min="830" max="830" width="9" bestFit="1" customWidth="1"/>
    <col min="831" max="831" width="11.77734375" bestFit="1" customWidth="1"/>
    <col min="832" max="832" width="13.6640625" bestFit="1" customWidth="1"/>
    <col min="833" max="833" width="31.109375" bestFit="1" customWidth="1"/>
    <col min="834" max="834" width="9"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10" bestFit="1" customWidth="1"/>
    <col min="847" max="847" width="22" bestFit="1" customWidth="1"/>
    <col min="848" max="848" width="9" bestFit="1" customWidth="1"/>
    <col min="849" max="849" width="12.6640625" bestFit="1" customWidth="1"/>
    <col min="850" max="850" width="12.109375" bestFit="1" customWidth="1"/>
    <col min="851" max="851" width="9" bestFit="1" customWidth="1"/>
    <col min="852" max="852" width="10.77734375" bestFit="1" customWidth="1"/>
    <col min="853" max="853" width="13.6640625" bestFit="1" customWidth="1"/>
    <col min="854" max="854" width="9" bestFit="1" customWidth="1"/>
    <col min="855" max="855" width="16.109375" bestFit="1" customWidth="1"/>
    <col min="856" max="856" width="18.5546875" bestFit="1" customWidth="1"/>
    <col min="857" max="857" width="14.6640625" bestFit="1" customWidth="1"/>
    <col min="858" max="858" width="9" bestFit="1" customWidth="1"/>
    <col min="859" max="859" width="20.77734375" bestFit="1" customWidth="1"/>
    <col min="860" max="860" width="14.77734375" bestFit="1" customWidth="1"/>
    <col min="861" max="861" width="10" bestFit="1" customWidth="1"/>
    <col min="862" max="862" width="13.77734375" bestFit="1" customWidth="1"/>
    <col min="863" max="863" width="8" bestFit="1" customWidth="1"/>
    <col min="864" max="864" width="7" bestFit="1" customWidth="1"/>
    <col min="865" max="865" width="15.33203125" bestFit="1" customWidth="1"/>
    <col min="866" max="866" width="19.77734375" bestFit="1" customWidth="1"/>
    <col min="867" max="867" width="39.33203125" bestFit="1" customWidth="1"/>
    <col min="868" max="868" width="9" bestFit="1" customWidth="1"/>
    <col min="869" max="869" width="8" bestFit="1" customWidth="1"/>
    <col min="870" max="870" width="9" bestFit="1" customWidth="1"/>
    <col min="871" max="871" width="22.44140625" bestFit="1" customWidth="1"/>
    <col min="872" max="872" width="19" bestFit="1" customWidth="1"/>
    <col min="873" max="873" width="21.33203125" bestFit="1" customWidth="1"/>
    <col min="874" max="874" width="10" bestFit="1" customWidth="1"/>
    <col min="875" max="875" width="12.21875" bestFit="1" customWidth="1"/>
    <col min="876" max="876" width="10.109375" bestFit="1" customWidth="1"/>
    <col min="877" max="877" width="15.33203125" bestFit="1" customWidth="1"/>
    <col min="878" max="878" width="9" bestFit="1" customWidth="1"/>
    <col min="879" max="879" width="12.33203125" bestFit="1" customWidth="1"/>
    <col min="880" max="880" width="8.6640625" bestFit="1" customWidth="1"/>
    <col min="881" max="881" width="29.5546875" bestFit="1" customWidth="1"/>
    <col min="882" max="882" width="15.44140625" bestFit="1" customWidth="1"/>
    <col min="883" max="883" width="16.6640625" bestFit="1" customWidth="1"/>
    <col min="884" max="884" width="8.109375" bestFit="1" customWidth="1"/>
    <col min="885" max="885" width="9"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2" width="9" bestFit="1" customWidth="1"/>
    <col min="893" max="893" width="10" bestFit="1" customWidth="1"/>
    <col min="894" max="894" width="10.33203125" bestFit="1" customWidth="1"/>
    <col min="895" max="895" width="9" bestFit="1" customWidth="1"/>
    <col min="896" max="896" width="23.109375" bestFit="1" customWidth="1"/>
    <col min="897" max="897" width="12.88671875" bestFit="1" customWidth="1"/>
    <col min="898" max="898" width="13.44140625" bestFit="1" customWidth="1"/>
    <col min="899" max="899" width="7" bestFit="1" customWidth="1"/>
    <col min="900" max="900" width="9"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9" bestFit="1" customWidth="1"/>
    <col min="911" max="911" width="11.44140625" bestFit="1" customWidth="1"/>
    <col min="912" max="912" width="13.109375" bestFit="1" customWidth="1"/>
    <col min="913" max="913" width="11" bestFit="1" customWidth="1"/>
    <col min="914" max="914" width="9" bestFit="1" customWidth="1"/>
    <col min="915" max="915" width="10" bestFit="1" customWidth="1"/>
    <col min="916" max="916" width="10.21875" bestFit="1" customWidth="1"/>
    <col min="917" max="917" width="10.5546875" bestFit="1" customWidth="1"/>
    <col min="918" max="918" width="9" bestFit="1" customWidth="1"/>
    <col min="919" max="919" width="10"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6.6640625" bestFit="1" customWidth="1"/>
    <col min="930" max="930" width="9" bestFit="1" customWidth="1"/>
    <col min="931" max="931" width="13.21875" bestFit="1" customWidth="1"/>
    <col min="932" max="932" width="12.6640625" bestFit="1" customWidth="1"/>
    <col min="933" max="933" width="25.6640625" bestFit="1" customWidth="1"/>
    <col min="934" max="934" width="9" bestFit="1" customWidth="1"/>
    <col min="935" max="935" width="15.21875" bestFit="1" customWidth="1"/>
    <col min="936" max="936" width="22.5546875" bestFit="1" customWidth="1"/>
    <col min="937" max="937" width="17.77734375" bestFit="1" customWidth="1"/>
    <col min="938" max="938" width="11" bestFit="1" customWidth="1"/>
    <col min="939" max="939" width="9" bestFit="1" customWidth="1"/>
    <col min="940" max="940" width="10.21875" bestFit="1" customWidth="1"/>
    <col min="941" max="941" width="9" bestFit="1" customWidth="1"/>
    <col min="942" max="942" width="10.6640625" bestFit="1" customWidth="1"/>
    <col min="943" max="943" width="13.88671875" bestFit="1" customWidth="1"/>
    <col min="944" max="944" width="16.5546875" bestFit="1" customWidth="1"/>
    <col min="945" max="945" width="6" bestFit="1" customWidth="1"/>
    <col min="946" max="946" width="8.109375" bestFit="1" customWidth="1"/>
    <col min="947" max="947" width="11.44140625" bestFit="1" customWidth="1"/>
    <col min="948" max="948" width="21" bestFit="1" customWidth="1"/>
    <col min="949" max="949" width="20.5546875" bestFit="1" customWidth="1"/>
    <col min="950" max="950" width="8" bestFit="1" customWidth="1"/>
    <col min="951" max="951" width="9"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10"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8" bestFit="1" customWidth="1"/>
    <col min="967" max="967" width="11.77734375" bestFit="1" customWidth="1"/>
    <col min="968" max="969" width="9"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10" bestFit="1" customWidth="1"/>
    <col min="977" max="977" width="9" bestFit="1" customWidth="1"/>
    <col min="978" max="978" width="9.109375" bestFit="1" customWidth="1"/>
    <col min="979" max="979" width="14" bestFit="1" customWidth="1"/>
    <col min="980" max="980" width="7.5546875"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7"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2" width="9" bestFit="1" customWidth="1"/>
    <col min="1003" max="1003" width="9.44140625" bestFit="1" customWidth="1"/>
    <col min="1004" max="1004" width="9" bestFit="1" customWidth="1"/>
    <col min="1005" max="1005" width="10.33203125" bestFit="1" customWidth="1"/>
    <col min="1006" max="1006" width="17.88671875" bestFit="1" customWidth="1"/>
    <col min="1007" max="1007" width="7" bestFit="1" customWidth="1"/>
    <col min="1008" max="1008" width="17.6640625" bestFit="1" customWidth="1"/>
    <col min="1009" max="1009" width="15.33203125" bestFit="1" customWidth="1"/>
    <col min="1010" max="1010" width="13.6640625" bestFit="1" customWidth="1"/>
    <col min="1011" max="1011" width="10.33203125" bestFit="1" customWidth="1"/>
    <col min="1012" max="1012" width="9" bestFit="1" customWidth="1"/>
    <col min="1013" max="1013" width="8" bestFit="1" customWidth="1"/>
    <col min="1014" max="1016" width="9" bestFit="1" customWidth="1"/>
    <col min="1017" max="1017" width="18.5546875" bestFit="1" customWidth="1"/>
    <col min="1018" max="1018" width="18.44140625" bestFit="1" customWidth="1"/>
    <col min="1019" max="1019" width="9.21875" bestFit="1" customWidth="1"/>
    <col min="1020" max="1020" width="8" bestFit="1" customWidth="1"/>
    <col min="1021" max="1021" width="9" bestFit="1" customWidth="1"/>
    <col min="1022" max="1022" width="18" bestFit="1" customWidth="1"/>
    <col min="1023" max="1023" width="9" bestFit="1" customWidth="1"/>
    <col min="1024" max="1024" width="12.5546875" bestFit="1" customWidth="1"/>
    <col min="1025" max="1026" width="9" bestFit="1" customWidth="1"/>
    <col min="1027" max="1027" width="8"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8" bestFit="1" customWidth="1"/>
    <col min="1040" max="1040" width="12.33203125" bestFit="1" customWidth="1"/>
    <col min="1041" max="1041" width="15.33203125" bestFit="1" customWidth="1"/>
    <col min="1042" max="1042" width="11" bestFit="1" customWidth="1"/>
    <col min="1043" max="1043" width="25.77734375" bestFit="1" customWidth="1"/>
    <col min="1044" max="1044" width="9"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9"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8" max="1068" width="9" bestFit="1" customWidth="1"/>
    <col min="1069" max="1069" width="17.44140625" bestFit="1" customWidth="1"/>
    <col min="1070" max="1070" width="18.5546875" bestFit="1" customWidth="1"/>
    <col min="1071" max="1071" width="19.77734375" bestFit="1" customWidth="1"/>
    <col min="1072" max="1072" width="10.88671875" bestFit="1" customWidth="1"/>
    <col min="1073" max="1073" width="10" bestFit="1" customWidth="1"/>
    <col min="1074" max="1074" width="11.21875" bestFit="1" customWidth="1"/>
    <col min="1075" max="1075" width="14.77734375" bestFit="1" customWidth="1"/>
    <col min="1076" max="1076" width="7" bestFit="1" customWidth="1"/>
    <col min="1077" max="1077" width="10.21875" bestFit="1" customWidth="1"/>
    <col min="1078" max="1078" width="8" bestFit="1" customWidth="1"/>
    <col min="1079" max="1079" width="20.33203125" bestFit="1" customWidth="1"/>
    <col min="1080" max="1080" width="12.33203125" bestFit="1" customWidth="1"/>
    <col min="1081" max="1081" width="12.44140625" bestFit="1" customWidth="1"/>
    <col min="1082" max="1082" width="36.109375" bestFit="1" customWidth="1"/>
    <col min="1083" max="1083" width="10" bestFit="1" customWidth="1"/>
    <col min="1084" max="1084" width="15.21875" bestFit="1" customWidth="1"/>
    <col min="1085" max="1085" width="9" bestFit="1" customWidth="1"/>
    <col min="1086" max="1086" width="12.109375" bestFit="1" customWidth="1"/>
    <col min="1087" max="1087" width="9" bestFit="1" customWidth="1"/>
    <col min="1088" max="1088" width="17.33203125" bestFit="1" customWidth="1"/>
    <col min="1089" max="1089" width="23" bestFit="1" customWidth="1"/>
    <col min="1090" max="1090" width="11.88671875" bestFit="1" customWidth="1"/>
    <col min="1091" max="1091" width="9" bestFit="1" customWidth="1"/>
    <col min="1092" max="1092" width="16.88671875" bestFit="1" customWidth="1"/>
    <col min="1093" max="1093" width="14.33203125" bestFit="1" customWidth="1"/>
    <col min="1094" max="1094" width="28" bestFit="1" customWidth="1"/>
    <col min="1095" max="1095" width="11.88671875" bestFit="1" customWidth="1"/>
    <col min="1096" max="1097" width="9" bestFit="1" customWidth="1"/>
    <col min="1098" max="1098" width="18.44140625" bestFit="1" customWidth="1"/>
    <col min="1099" max="1099" width="17.77734375" bestFit="1" customWidth="1"/>
    <col min="1100" max="1100" width="11.5546875" bestFit="1" customWidth="1"/>
    <col min="1101" max="1101" width="7" bestFit="1" customWidth="1"/>
    <col min="1102" max="1102" width="9.44140625" bestFit="1" customWidth="1"/>
    <col min="1103" max="1103" width="9" bestFit="1" customWidth="1"/>
    <col min="1104" max="1104" width="8"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10" bestFit="1" customWidth="1"/>
    <col min="1111" max="1111" width="9" bestFit="1" customWidth="1"/>
    <col min="1112" max="1112" width="10.21875" bestFit="1" customWidth="1"/>
    <col min="1113" max="1114" width="10"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3" width="8" bestFit="1" customWidth="1"/>
    <col min="1124" max="1124" width="14.5546875" bestFit="1" customWidth="1"/>
    <col min="1125" max="1125" width="10" bestFit="1" customWidth="1"/>
    <col min="1126" max="1126" width="24.5546875" bestFit="1" customWidth="1"/>
    <col min="1127" max="1127" width="17.77734375" bestFit="1" customWidth="1"/>
    <col min="1128" max="1128" width="8" bestFit="1" customWidth="1"/>
    <col min="1129" max="1130" width="9" bestFit="1" customWidth="1"/>
    <col min="1131" max="1131" width="8.5546875" bestFit="1" customWidth="1"/>
    <col min="1132" max="1132" width="21.109375" bestFit="1" customWidth="1"/>
    <col min="1133" max="1133" width="16.6640625" bestFit="1" customWidth="1"/>
    <col min="1134" max="1134" width="17.44140625" bestFit="1" customWidth="1"/>
    <col min="1135" max="1135" width="9" bestFit="1" customWidth="1"/>
    <col min="1136" max="1136" width="12" bestFit="1" customWidth="1"/>
    <col min="1137" max="1137" width="16.77734375" bestFit="1" customWidth="1"/>
    <col min="1138" max="1138" width="10" bestFit="1" customWidth="1"/>
    <col min="1139" max="1139" width="9.77734375" bestFit="1" customWidth="1"/>
    <col min="1140" max="1140" width="10" bestFit="1" customWidth="1"/>
    <col min="1141" max="1141" width="19.5546875" bestFit="1" customWidth="1"/>
    <col min="1142" max="1142" width="17.88671875" bestFit="1" customWidth="1"/>
    <col min="1143" max="1143" width="6"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4" width="8" bestFit="1" customWidth="1"/>
    <col min="1155" max="1155" width="9" bestFit="1" customWidth="1"/>
    <col min="1156" max="1156" width="8" bestFit="1" customWidth="1"/>
    <col min="1157" max="1157" width="10.88671875" bestFit="1" customWidth="1"/>
    <col min="1158" max="1159" width="10" bestFit="1" customWidth="1"/>
    <col min="1160" max="1160" width="12.88671875" bestFit="1" customWidth="1"/>
    <col min="1161" max="1161" width="11.44140625" bestFit="1" customWidth="1"/>
    <col min="1162" max="1162" width="10.6640625" bestFit="1" customWidth="1"/>
    <col min="1163" max="1163" width="10" bestFit="1" customWidth="1"/>
    <col min="1164" max="1164" width="23.6640625" bestFit="1" customWidth="1"/>
    <col min="1165" max="1165" width="12.5546875" bestFit="1" customWidth="1"/>
    <col min="1166" max="1166" width="10.6640625" bestFit="1" customWidth="1"/>
    <col min="1167" max="1167" width="8"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7" width="8" bestFit="1" customWidth="1"/>
    <col min="1178" max="1179" width="10" bestFit="1" customWidth="1"/>
    <col min="1180" max="1180" width="10.5546875" bestFit="1" customWidth="1"/>
    <col min="1181" max="1181" width="13.21875" bestFit="1" customWidth="1"/>
    <col min="1182" max="1182" width="9"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8" bestFit="1" customWidth="1"/>
    <col min="1191" max="1191" width="8.44140625" bestFit="1" customWidth="1"/>
    <col min="1192" max="1192" width="10" bestFit="1" customWidth="1"/>
    <col min="1193" max="1193" width="10.77734375" bestFit="1" customWidth="1"/>
    <col min="1194" max="1194" width="9"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9" bestFit="1" customWidth="1"/>
    <col min="1208" max="1208" width="7.6640625"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9"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8" bestFit="1" customWidth="1"/>
    <col min="1236" max="1236" width="9" bestFit="1" customWidth="1"/>
    <col min="1237" max="1237" width="24.77734375" bestFit="1" customWidth="1"/>
    <col min="1238" max="1240" width="9" bestFit="1" customWidth="1"/>
    <col min="1241" max="1241" width="17.6640625" bestFit="1" customWidth="1"/>
    <col min="1242" max="1242" width="9" bestFit="1" customWidth="1"/>
    <col min="1243" max="1243" width="19.88671875" bestFit="1" customWidth="1"/>
    <col min="1244" max="1244" width="12.44140625" bestFit="1" customWidth="1"/>
    <col min="1245" max="1245" width="9" bestFit="1" customWidth="1"/>
    <col min="1246" max="1246" width="6" bestFit="1" customWidth="1"/>
    <col min="1247" max="1247" width="23.77734375" bestFit="1" customWidth="1"/>
    <col min="1248" max="1248" width="7" bestFit="1" customWidth="1"/>
    <col min="1249" max="1249" width="20.5546875" bestFit="1" customWidth="1"/>
    <col min="1250" max="1250" width="9"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1" width="10" bestFit="1" customWidth="1"/>
    <col min="1262" max="1262" width="9" bestFit="1" customWidth="1"/>
    <col min="1263" max="1263" width="18.88671875" bestFit="1" customWidth="1"/>
    <col min="1264" max="1264" width="11.5546875" bestFit="1" customWidth="1"/>
    <col min="1265" max="1266" width="9"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10"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9" bestFit="1" customWidth="1"/>
    <col min="1281" max="1281" width="27.5546875" bestFit="1" customWidth="1"/>
    <col min="1282" max="1282" width="12.33203125" bestFit="1" customWidth="1"/>
    <col min="1283" max="1283" width="10" bestFit="1" customWidth="1"/>
    <col min="1284" max="1284" width="12.33203125" bestFit="1" customWidth="1"/>
    <col min="1285" max="1285" width="8" bestFit="1" customWidth="1"/>
    <col min="1286" max="1286" width="10" bestFit="1" customWidth="1"/>
    <col min="1287" max="1287" width="10.77734375" bestFit="1" customWidth="1"/>
    <col min="1288" max="1288" width="12" bestFit="1" customWidth="1"/>
    <col min="1289" max="1289" width="13.77734375" bestFit="1" customWidth="1"/>
    <col min="1290" max="1290" width="15.21875" bestFit="1" customWidth="1"/>
    <col min="1291" max="1292" width="9" bestFit="1" customWidth="1"/>
    <col min="1293" max="1293" width="12.21875" bestFit="1" customWidth="1"/>
    <col min="1294" max="1294" width="9"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2" width="9" bestFit="1" customWidth="1"/>
    <col min="1323" max="1323" width="10"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9" bestFit="1" customWidth="1"/>
    <col min="1345" max="1345" width="34.109375" bestFit="1" customWidth="1"/>
    <col min="1346" max="1346" width="31.77734375" bestFit="1" customWidth="1"/>
    <col min="1347" max="1347" width="17.5546875" bestFit="1" customWidth="1"/>
    <col min="1348" max="1348" width="13.44140625" bestFit="1" customWidth="1"/>
    <col min="1349" max="1350" width="10" bestFit="1" customWidth="1"/>
    <col min="1351" max="1351" width="22.33203125" bestFit="1" customWidth="1"/>
    <col min="1352" max="1352" width="27.44140625" bestFit="1" customWidth="1"/>
    <col min="1353" max="1353" width="20.5546875" bestFit="1" customWidth="1"/>
    <col min="1354" max="1354" width="9" bestFit="1" customWidth="1"/>
    <col min="1355" max="1355" width="12.21875" bestFit="1" customWidth="1"/>
    <col min="1356" max="1356" width="9.77734375" bestFit="1" customWidth="1"/>
    <col min="1357" max="1358" width="9"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5" width="8.6640625" bestFit="1" customWidth="1"/>
    <col min="1366" max="1366" width="9" bestFit="1" customWidth="1"/>
    <col min="1367" max="1367" width="8.77734375"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9" bestFit="1" customWidth="1"/>
    <col min="1380" max="1380" width="11.109375" bestFit="1" customWidth="1"/>
    <col min="1381" max="1381" width="9" bestFit="1" customWidth="1"/>
    <col min="1382" max="1382" width="10"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9" bestFit="1" customWidth="1"/>
    <col min="1393" max="1393" width="16.88671875" bestFit="1" customWidth="1"/>
    <col min="1394" max="1394" width="17.44140625" bestFit="1" customWidth="1"/>
    <col min="1395" max="1395" width="10.33203125" bestFit="1" customWidth="1"/>
    <col min="1396" max="1396" width="10" bestFit="1" customWidth="1"/>
    <col min="1397" max="1397" width="9" bestFit="1" customWidth="1"/>
    <col min="1398" max="1399" width="17.77734375" bestFit="1" customWidth="1"/>
    <col min="1400" max="1400" width="9" bestFit="1" customWidth="1"/>
    <col min="1401" max="1401" width="15.44140625" bestFit="1" customWidth="1"/>
    <col min="1402" max="1402" width="9" bestFit="1" customWidth="1"/>
    <col min="1403" max="1403" width="22.5546875" bestFit="1" customWidth="1"/>
    <col min="1404"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4" width="9" bestFit="1" customWidth="1"/>
    <col min="1415" max="1415" width="8.44140625" bestFit="1" customWidth="1"/>
    <col min="1416" max="1416" width="10" bestFit="1" customWidth="1"/>
    <col min="1417" max="1417" width="8" bestFit="1" customWidth="1"/>
    <col min="1418" max="1418" width="10" bestFit="1" customWidth="1"/>
    <col min="1419" max="1420" width="10.21875" bestFit="1" customWidth="1"/>
    <col min="1421" max="1421" width="9" bestFit="1" customWidth="1"/>
    <col min="1422" max="1422" width="13.21875" bestFit="1" customWidth="1"/>
    <col min="1423" max="1423" width="9" bestFit="1" customWidth="1"/>
    <col min="1424" max="1424" width="30" bestFit="1" customWidth="1"/>
    <col min="1425" max="1425" width="14.5546875" bestFit="1" customWidth="1"/>
    <col min="1426" max="1426" width="22.21875" bestFit="1" customWidth="1"/>
    <col min="1427" max="1427" width="9"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10" bestFit="1" customWidth="1"/>
    <col min="1434" max="1434" width="17.21875" bestFit="1" customWidth="1"/>
    <col min="1435" max="1435" width="11.88671875" bestFit="1" customWidth="1"/>
    <col min="1436" max="1436" width="8" bestFit="1" customWidth="1"/>
    <col min="1437" max="1437" width="12.5546875" bestFit="1" customWidth="1"/>
    <col min="1438" max="1438" width="9" bestFit="1" customWidth="1"/>
    <col min="1439" max="1439" width="30.5546875" bestFit="1" customWidth="1"/>
    <col min="1440" max="1440" width="30.44140625" bestFit="1" customWidth="1"/>
    <col min="1441" max="1441" width="9" bestFit="1" customWidth="1"/>
    <col min="1442" max="1442" width="10.5546875" bestFit="1" customWidth="1"/>
    <col min="1443" max="1444" width="10"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9" bestFit="1" customWidth="1"/>
    <col min="1457" max="1457" width="24.5546875" bestFit="1" customWidth="1"/>
    <col min="1458" max="1458" width="9.5546875" bestFit="1" customWidth="1"/>
    <col min="1459" max="1459" width="15.77734375" bestFit="1" customWidth="1"/>
    <col min="1460" max="1460" width="7" bestFit="1" customWidth="1"/>
    <col min="1461" max="1461" width="9" bestFit="1" customWidth="1"/>
    <col min="1462" max="1462" width="13.44140625" bestFit="1" customWidth="1"/>
    <col min="1463" max="1463" width="10.5546875" bestFit="1" customWidth="1"/>
    <col min="1464" max="1464" width="9"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5" width="9" bestFit="1" customWidth="1"/>
    <col min="1476" max="1477" width="11.109375" bestFit="1" customWidth="1"/>
    <col min="1478" max="1478" width="10.6640625" bestFit="1" customWidth="1"/>
    <col min="1479" max="1479" width="9" bestFit="1" customWidth="1"/>
    <col min="1480" max="1480" width="17.6640625" bestFit="1" customWidth="1"/>
    <col min="1481" max="1481" width="10"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9" bestFit="1" customWidth="1"/>
    <col min="1504" max="1504" width="9.33203125" bestFit="1" customWidth="1"/>
    <col min="1505" max="1505" width="18.33203125" bestFit="1" customWidth="1"/>
    <col min="1506" max="1506" width="8" bestFit="1" customWidth="1"/>
    <col min="1507" max="1508" width="12.109375" bestFit="1" customWidth="1"/>
    <col min="1509" max="1509" width="6.6640625" bestFit="1" customWidth="1"/>
    <col min="1510" max="1510" width="16.33203125" bestFit="1" customWidth="1"/>
    <col min="1511" max="1511" width="9.109375" bestFit="1" customWidth="1"/>
    <col min="1512" max="1512" width="8.33203125" bestFit="1" customWidth="1"/>
    <col min="1513" max="1513" width="9" bestFit="1" customWidth="1"/>
    <col min="1514" max="1514" width="16.6640625" bestFit="1" customWidth="1"/>
    <col min="1515" max="1515" width="9.5546875" bestFit="1" customWidth="1"/>
    <col min="1516" max="1516" width="15.77734375" bestFit="1" customWidth="1"/>
    <col min="1517" max="1517" width="10" bestFit="1" customWidth="1"/>
    <col min="1518" max="1518" width="17.77734375" bestFit="1" customWidth="1"/>
    <col min="1519" max="1519" width="20.77734375" bestFit="1" customWidth="1"/>
    <col min="1520" max="1520" width="9" bestFit="1" customWidth="1"/>
    <col min="1521" max="1521" width="13.21875" bestFit="1" customWidth="1"/>
    <col min="1522" max="1522" width="9"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8" bestFit="1" customWidth="1"/>
    <col min="1531" max="1531" width="13.88671875" bestFit="1" customWidth="1"/>
    <col min="1532" max="1532" width="9.33203125" bestFit="1" customWidth="1"/>
    <col min="1533" max="1533" width="11.21875" bestFit="1" customWidth="1"/>
    <col min="1534" max="1536" width="9" bestFit="1" customWidth="1"/>
    <col min="1537" max="1537" width="8"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8"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8" bestFit="1" customWidth="1"/>
    <col min="1582" max="1582" width="41" bestFit="1" customWidth="1"/>
    <col min="1583" max="1583" width="28.33203125" bestFit="1" customWidth="1"/>
    <col min="1584" max="1584" width="16.6640625" bestFit="1" customWidth="1"/>
    <col min="1585" max="1585" width="9" bestFit="1" customWidth="1"/>
    <col min="1586" max="1586" width="32.109375" bestFit="1" customWidth="1"/>
    <col min="1587" max="1587" width="15.109375" bestFit="1" customWidth="1"/>
    <col min="1588" max="1588" width="11" bestFit="1" customWidth="1"/>
    <col min="1589" max="1589" width="9"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10" bestFit="1" customWidth="1"/>
    <col min="1597" max="1597" width="12.33203125" bestFit="1" customWidth="1"/>
    <col min="1598" max="1598" width="13.77734375" bestFit="1" customWidth="1"/>
    <col min="1599" max="1599" width="13.44140625" bestFit="1" customWidth="1"/>
    <col min="1600" max="1600" width="10"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8" bestFit="1" customWidth="1"/>
    <col min="1608" max="1608" width="10" bestFit="1" customWidth="1"/>
    <col min="1609" max="1609" width="14.21875" bestFit="1" customWidth="1"/>
    <col min="1610" max="1610" width="14.88671875" bestFit="1" customWidth="1"/>
    <col min="1611" max="1611" width="8.77734375"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19" max="1619" width="9"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6" width="9" bestFit="1" customWidth="1"/>
    <col min="1627" max="1627" width="11.109375" bestFit="1" customWidth="1"/>
    <col min="1628" max="1628" width="7.44140625" bestFit="1" customWidth="1"/>
    <col min="1629" max="1629" width="9" bestFit="1" customWidth="1"/>
    <col min="1630" max="1630" width="12.5546875" bestFit="1" customWidth="1"/>
    <col min="1631" max="1631" width="18.44140625" bestFit="1" customWidth="1"/>
    <col min="1632" max="1632" width="12.88671875" bestFit="1" customWidth="1"/>
    <col min="1633" max="1633" width="26" bestFit="1" customWidth="1"/>
    <col min="1634" max="1634" width="9" bestFit="1" customWidth="1"/>
    <col min="1635" max="1635" width="10.88671875" bestFit="1" customWidth="1"/>
    <col min="1636" max="1636" width="16" bestFit="1" customWidth="1"/>
    <col min="1637" max="1637" width="9"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10" bestFit="1" customWidth="1"/>
    <col min="1659" max="1659" width="10.109375" bestFit="1" customWidth="1"/>
    <col min="1660" max="1660" width="10.44140625" bestFit="1" customWidth="1"/>
    <col min="1661" max="1661" width="9" bestFit="1" customWidth="1"/>
    <col min="1662" max="1662" width="12.109375" bestFit="1" customWidth="1"/>
    <col min="1663" max="1663" width="20.33203125" bestFit="1" customWidth="1"/>
    <col min="1664" max="1664" width="9"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8" bestFit="1" customWidth="1"/>
    <col min="1674" max="1674" width="17.6640625" bestFit="1" customWidth="1"/>
    <col min="1675" max="1675" width="13.88671875" bestFit="1" customWidth="1"/>
    <col min="1676" max="1676" width="21.77734375" bestFit="1" customWidth="1"/>
    <col min="1677" max="1677" width="24.6640625" bestFit="1" customWidth="1"/>
    <col min="1678" max="1678" width="7.21875" bestFit="1" customWidth="1"/>
    <col min="1679" max="1679" width="10.77734375" bestFit="1" customWidth="1"/>
    <col min="1680" max="1680" width="14.44140625" bestFit="1" customWidth="1"/>
    <col min="1681" max="1681" width="9"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9" width="8" bestFit="1" customWidth="1"/>
    <col min="1690" max="1690" width="9"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7.21875" bestFit="1" customWidth="1"/>
    <col min="1703" max="1703" width="20.21875" bestFit="1" customWidth="1"/>
    <col min="1704" max="1704" width="11.77734375" bestFit="1" customWidth="1"/>
    <col min="1705" max="1705" width="8" bestFit="1" customWidth="1"/>
    <col min="1706" max="1706" width="8.77734375"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8" bestFit="1" customWidth="1"/>
    <col min="1724" max="1724" width="9"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8.44140625"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9" bestFit="1" customWidth="1"/>
    <col min="1772" max="1772" width="16.21875" bestFit="1" customWidth="1"/>
    <col min="1773" max="1773" width="16.88671875" bestFit="1" customWidth="1"/>
    <col min="1774" max="1774" width="11.88671875" bestFit="1" customWidth="1"/>
    <col min="1775" max="1775" width="10" bestFit="1" customWidth="1"/>
    <col min="1776" max="1776" width="14.44140625" bestFit="1" customWidth="1"/>
    <col min="1777" max="1777" width="9" bestFit="1" customWidth="1"/>
    <col min="1778" max="1778" width="17" bestFit="1" customWidth="1"/>
    <col min="1779" max="1779" width="12.109375" bestFit="1" customWidth="1"/>
    <col min="1780" max="1780" width="10.77734375" bestFit="1" customWidth="1"/>
    <col min="1781" max="1781" width="9"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5" width="8.44140625" bestFit="1" customWidth="1"/>
    <col min="1796" max="1796" width="6"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9" bestFit="1" customWidth="1"/>
    <col min="1807" max="1807" width="13.88671875" bestFit="1" customWidth="1"/>
    <col min="1808" max="1808" width="14.44140625" bestFit="1" customWidth="1"/>
    <col min="1809" max="1809" width="8.8867187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8"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9" bestFit="1" customWidth="1"/>
    <col min="1829" max="1829" width="15.5546875" bestFit="1" customWidth="1"/>
    <col min="1830" max="1830" width="16.77734375" bestFit="1" customWidth="1"/>
    <col min="1831" max="1831" width="10"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0" width="9" bestFit="1" customWidth="1"/>
    <col min="1841" max="1841" width="10" bestFit="1" customWidth="1"/>
    <col min="1842" max="1842" width="15.5546875" bestFit="1" customWidth="1"/>
    <col min="1843" max="1843" width="10.44140625" bestFit="1" customWidth="1"/>
    <col min="1844" max="1844" width="9.109375" bestFit="1" customWidth="1"/>
    <col min="1845" max="1845" width="9"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9"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9" bestFit="1" customWidth="1"/>
    <col min="1886" max="1886" width="26.109375" bestFit="1" customWidth="1"/>
    <col min="1887" max="1887" width="15.88671875" bestFit="1" customWidth="1"/>
    <col min="1888" max="1888" width="14.6640625" bestFit="1" customWidth="1"/>
    <col min="1889" max="1889" width="12.109375" bestFit="1" customWidth="1"/>
    <col min="1890" max="1890" width="9" bestFit="1" customWidth="1"/>
    <col min="1891" max="1891" width="14.109375" bestFit="1" customWidth="1"/>
    <col min="1892" max="1892" width="10"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9" bestFit="1" customWidth="1"/>
    <col min="1915" max="1915" width="11.6640625" bestFit="1" customWidth="1"/>
    <col min="1916" max="1916" width="12.77734375" bestFit="1" customWidth="1"/>
    <col min="1917" max="1917" width="9"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10"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9" bestFit="1" customWidth="1"/>
    <col min="1943" max="1943" width="24.6640625" bestFit="1" customWidth="1"/>
    <col min="1944" max="1944" width="9" bestFit="1" customWidth="1"/>
    <col min="1945" max="1945" width="17.88671875" bestFit="1" customWidth="1"/>
    <col min="1946" max="1946" width="9" bestFit="1" customWidth="1"/>
    <col min="1947" max="1947" width="13.6640625" bestFit="1" customWidth="1"/>
    <col min="1948" max="1948" width="15.109375" bestFit="1" customWidth="1"/>
    <col min="1949" max="1949" width="14" bestFit="1" customWidth="1"/>
    <col min="1950" max="1950" width="9.77734375" bestFit="1" customWidth="1"/>
    <col min="1951" max="1951" width="9" bestFit="1" customWidth="1"/>
    <col min="1952" max="1952" width="15.77734375" bestFit="1" customWidth="1"/>
    <col min="1953" max="1953" width="17.21875" bestFit="1" customWidth="1"/>
    <col min="1954" max="1954" width="11.44140625" bestFit="1" customWidth="1"/>
    <col min="1955" max="1955" width="9" bestFit="1" customWidth="1"/>
    <col min="1956" max="1956" width="7.109375" bestFit="1" customWidth="1"/>
    <col min="1957" max="1957" width="10" bestFit="1" customWidth="1"/>
    <col min="1958" max="1958" width="8" bestFit="1" customWidth="1"/>
    <col min="1959" max="1959" width="10.6640625" bestFit="1" customWidth="1"/>
    <col min="1960" max="1960" width="9"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8" bestFit="1" customWidth="1"/>
    <col min="1968" max="1968" width="59" bestFit="1" customWidth="1"/>
    <col min="1969" max="1969" width="26.21875" bestFit="1" customWidth="1"/>
    <col min="1970" max="1970" width="25.44140625" bestFit="1" customWidth="1"/>
    <col min="1971" max="1971" width="7.109375" bestFit="1" customWidth="1"/>
    <col min="1972" max="1972" width="9"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9.6640625"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8" bestFit="1" customWidth="1"/>
    <col min="1993" max="1993" width="16.44140625" bestFit="1" customWidth="1"/>
    <col min="1994" max="1994" width="13.109375" bestFit="1" customWidth="1"/>
    <col min="1995" max="1995" width="9" bestFit="1" customWidth="1"/>
    <col min="1996" max="1996" width="16.109375" bestFit="1" customWidth="1"/>
    <col min="1997" max="1997" width="18.21875" bestFit="1" customWidth="1"/>
    <col min="1998" max="1998" width="15.33203125" bestFit="1" customWidth="1"/>
    <col min="1999" max="1999" width="9" bestFit="1" customWidth="1"/>
    <col min="2000" max="2000" width="11.6640625" bestFit="1" customWidth="1"/>
    <col min="2001" max="2001" width="11" bestFit="1" customWidth="1"/>
    <col min="2002" max="2002" width="16.77734375" bestFit="1" customWidth="1"/>
    <col min="2003" max="2003" width="10.88671875" bestFit="1" customWidth="1"/>
    <col min="2004" max="2004" width="9"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7" bestFit="1" customWidth="1"/>
    <col min="2013" max="2013" width="10.109375" bestFit="1" customWidth="1"/>
    <col min="2014" max="2015" width="10.77734375" bestFit="1" customWidth="1"/>
    <col min="2016" max="2016" width="9.33203125" bestFit="1" customWidth="1"/>
    <col min="2017" max="2017" width="9" bestFit="1" customWidth="1"/>
    <col min="2018" max="2018" width="9.88671875" bestFit="1" customWidth="1"/>
    <col min="2019" max="2019" width="11" bestFit="1" customWidth="1"/>
    <col min="2020" max="2020" width="14" bestFit="1" customWidth="1"/>
    <col min="2021" max="2021" width="9"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9" bestFit="1" customWidth="1"/>
    <col min="2032" max="2032" width="13.109375" bestFit="1" customWidth="1"/>
    <col min="2033" max="2033" width="12" bestFit="1" customWidth="1"/>
    <col min="2034" max="2034" width="9.5546875" bestFit="1" customWidth="1"/>
    <col min="2035" max="2035" width="12.77734375" bestFit="1" customWidth="1"/>
    <col min="2036" max="2036" width="9" bestFit="1" customWidth="1"/>
    <col min="2037" max="2037" width="17.6640625" bestFit="1" customWidth="1"/>
    <col min="2038" max="2038" width="19.109375" bestFit="1" customWidth="1"/>
    <col min="2039" max="2039" width="13.21875" bestFit="1" customWidth="1"/>
    <col min="2040" max="2041" width="9" bestFit="1" customWidth="1"/>
    <col min="2042" max="2042" width="8" bestFit="1" customWidth="1"/>
    <col min="2043" max="2043" width="15.109375" bestFit="1" customWidth="1"/>
    <col min="2044" max="2044" width="11.44140625" bestFit="1" customWidth="1"/>
    <col min="2045" max="2045" width="8"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5" max="2055" width="8.88671875" bestFit="1" customWidth="1"/>
    <col min="2056" max="2056" width="12.44140625" bestFit="1" customWidth="1"/>
    <col min="2057" max="2057" width="11.33203125" bestFit="1" customWidth="1"/>
    <col min="2058" max="2058" width="10" bestFit="1" customWidth="1"/>
    <col min="2059" max="2059" width="12" bestFit="1" customWidth="1"/>
    <col min="2060" max="2060" width="8"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6" width="9" bestFit="1" customWidth="1"/>
    <col min="2077" max="2077" width="16.44140625" bestFit="1" customWidth="1"/>
    <col min="2078" max="2078" width="10"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8" bestFit="1" customWidth="1"/>
    <col min="2087" max="2087" width="9.88671875" bestFit="1" customWidth="1"/>
    <col min="2088" max="2088" width="12" bestFit="1" customWidth="1"/>
    <col min="2089" max="2089" width="9" bestFit="1" customWidth="1"/>
    <col min="2090" max="2090" width="9.77734375" bestFit="1" customWidth="1"/>
    <col min="2091" max="2091" width="9" bestFit="1" customWidth="1"/>
    <col min="2092" max="2092" width="22.109375" bestFit="1" customWidth="1"/>
    <col min="2093" max="2093" width="14.44140625" bestFit="1" customWidth="1"/>
    <col min="2094" max="2094" width="11" bestFit="1" customWidth="1"/>
    <col min="2095" max="2095" width="10" bestFit="1" customWidth="1"/>
    <col min="2096" max="2096" width="9" bestFit="1" customWidth="1"/>
    <col min="2097" max="2097" width="9.109375" bestFit="1" customWidth="1"/>
    <col min="2098" max="2098" width="34.5546875" bestFit="1" customWidth="1"/>
    <col min="2099" max="2099" width="13.77734375" bestFit="1" customWidth="1"/>
    <col min="2100" max="2101" width="9"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9" bestFit="1" customWidth="1"/>
    <col min="2111" max="2111" width="13.33203125" bestFit="1" customWidth="1"/>
    <col min="2112" max="2112" width="7" bestFit="1" customWidth="1"/>
    <col min="2113" max="2113" width="30.77734375" bestFit="1" customWidth="1"/>
    <col min="2114" max="2114" width="15" bestFit="1" customWidth="1"/>
    <col min="2115" max="2115" width="17.77734375" bestFit="1" customWidth="1"/>
    <col min="2116" max="2116" width="7" bestFit="1" customWidth="1"/>
    <col min="2117" max="2117" width="9" bestFit="1" customWidth="1"/>
    <col min="2118" max="2118" width="15.44140625" bestFit="1" customWidth="1"/>
    <col min="2119" max="2119" width="14.88671875" bestFit="1" customWidth="1"/>
    <col min="2120" max="2121" width="9" bestFit="1" customWidth="1"/>
    <col min="2122" max="2122" width="10.5546875" bestFit="1" customWidth="1"/>
    <col min="2123" max="2123" width="11.21875" bestFit="1" customWidth="1"/>
    <col min="2124" max="2124" width="13.5546875" bestFit="1" customWidth="1"/>
    <col min="2125" max="2125" width="11.33203125" bestFit="1" customWidth="1"/>
    <col min="2126" max="2126" width="9" bestFit="1" customWidth="1"/>
    <col min="2127" max="2127" width="17.6640625" bestFit="1" customWidth="1"/>
    <col min="2128" max="2128" width="13.6640625" bestFit="1" customWidth="1"/>
    <col min="2129" max="2129" width="10.77734375" bestFit="1" customWidth="1"/>
    <col min="2130" max="2130" width="9"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9" bestFit="1" customWidth="1"/>
    <col min="2138" max="2138" width="19.77734375" bestFit="1" customWidth="1"/>
    <col min="2139" max="2139" width="18.5546875" bestFit="1" customWidth="1"/>
    <col min="2140" max="2140" width="8" bestFit="1" customWidth="1"/>
    <col min="2141" max="2141" width="12.77734375" bestFit="1" customWidth="1"/>
    <col min="2142" max="2142" width="9" bestFit="1" customWidth="1"/>
    <col min="2143" max="2143" width="6" bestFit="1" customWidth="1"/>
    <col min="2144" max="2144" width="10.6640625" bestFit="1" customWidth="1"/>
    <col min="2145" max="2145" width="17.33203125" bestFit="1" customWidth="1"/>
    <col min="2146" max="2146" width="21.6640625" bestFit="1" customWidth="1"/>
    <col min="2147" max="2147" width="9" bestFit="1" customWidth="1"/>
    <col min="2148" max="2150" width="10.21875" bestFit="1" customWidth="1"/>
    <col min="2151" max="2151" width="20" bestFit="1" customWidth="1"/>
    <col min="2152" max="2152" width="10"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3" width="10" bestFit="1" customWidth="1"/>
    <col min="2164" max="2164" width="8.5546875" bestFit="1" customWidth="1"/>
    <col min="2165" max="2165" width="9" bestFit="1" customWidth="1"/>
    <col min="2166" max="2166" width="10" bestFit="1" customWidth="1"/>
    <col min="2167" max="2167" width="9.21875" bestFit="1" customWidth="1"/>
    <col min="2168" max="2168" width="9" bestFit="1" customWidth="1"/>
    <col min="2169" max="2169" width="15.44140625" bestFit="1" customWidth="1"/>
    <col min="2170" max="2170" width="9.109375" bestFit="1" customWidth="1"/>
    <col min="2171" max="2171" width="22.77734375" bestFit="1" customWidth="1"/>
    <col min="2172" max="2172" width="18.21875" bestFit="1" customWidth="1"/>
    <col min="2173" max="2174" width="9" bestFit="1" customWidth="1"/>
    <col min="2175" max="2175" width="8" bestFit="1" customWidth="1"/>
    <col min="2176" max="2176" width="10.77734375" bestFit="1" customWidth="1"/>
    <col min="2177" max="2177" width="9" bestFit="1" customWidth="1"/>
    <col min="2178" max="2178" width="10" bestFit="1" customWidth="1"/>
    <col min="2179" max="2179" width="15" bestFit="1" customWidth="1"/>
    <col min="2180" max="2180" width="9" bestFit="1" customWidth="1"/>
    <col min="2181" max="2181" width="8.88671875" bestFit="1" customWidth="1"/>
    <col min="2182" max="2182" width="8"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9"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9" bestFit="1" customWidth="1"/>
    <col min="2213" max="2213" width="10" bestFit="1" customWidth="1"/>
    <col min="2214" max="2214" width="16.6640625" bestFit="1" customWidth="1"/>
    <col min="2215" max="2215" width="21" bestFit="1" customWidth="1"/>
    <col min="2216" max="2216" width="12.21875" bestFit="1" customWidth="1"/>
    <col min="2217" max="2218" width="10"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5" width="9" bestFit="1" customWidth="1"/>
    <col min="2226" max="2226" width="8" bestFit="1" customWidth="1"/>
    <col min="2227" max="2227" width="9" bestFit="1" customWidth="1"/>
    <col min="2228" max="2228" width="10.88671875" bestFit="1" customWidth="1"/>
    <col min="2229" max="2229" width="26.5546875" bestFit="1" customWidth="1"/>
    <col min="2230" max="2230" width="9" bestFit="1" customWidth="1"/>
    <col min="2231" max="2231" width="10.21875" bestFit="1" customWidth="1"/>
    <col min="2232" max="2232" width="13.21875" bestFit="1" customWidth="1"/>
    <col min="2233" max="2233" width="10" bestFit="1" customWidth="1"/>
    <col min="2234" max="2234" width="11.77734375" bestFit="1" customWidth="1"/>
    <col min="2235" max="2235" width="9" bestFit="1" customWidth="1"/>
    <col min="2236" max="2236" width="10.33203125" bestFit="1" customWidth="1"/>
    <col min="2237" max="2237" width="10" bestFit="1" customWidth="1"/>
    <col min="2238" max="2238" width="12.33203125" bestFit="1" customWidth="1"/>
    <col min="2239" max="2239" width="11" bestFit="1" customWidth="1"/>
    <col min="2240" max="2240" width="11.33203125" bestFit="1" customWidth="1"/>
    <col min="2241" max="2241" width="9" bestFit="1" customWidth="1"/>
    <col min="2242" max="2242" width="13.33203125" bestFit="1" customWidth="1"/>
    <col min="2243" max="2243" width="16.5546875" bestFit="1" customWidth="1"/>
    <col min="2244" max="2244" width="15" bestFit="1" customWidth="1"/>
    <col min="2245" max="2246" width="9"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9" bestFit="1" customWidth="1"/>
    <col min="2262" max="2263" width="11.109375" bestFit="1" customWidth="1"/>
    <col min="2264" max="2264" width="9.5546875" bestFit="1" customWidth="1"/>
    <col min="2265" max="2265" width="10" bestFit="1" customWidth="1"/>
    <col min="2266" max="2267" width="9" bestFit="1" customWidth="1"/>
    <col min="2268" max="2268" width="10.44140625" bestFit="1" customWidth="1"/>
    <col min="2269" max="2269" width="10.33203125" bestFit="1" customWidth="1"/>
    <col min="2270" max="2270" width="9" bestFit="1" customWidth="1"/>
    <col min="2271" max="2271" width="20.44140625" bestFit="1" customWidth="1"/>
    <col min="2272" max="2272" width="9" bestFit="1" customWidth="1"/>
    <col min="2273" max="2273" width="20.6640625" bestFit="1" customWidth="1"/>
    <col min="2274" max="2274" width="10.44140625" bestFit="1" customWidth="1"/>
    <col min="2275" max="2275" width="16.77734375" bestFit="1" customWidth="1"/>
    <col min="2276" max="2276" width="10" bestFit="1" customWidth="1"/>
    <col min="2277" max="2277" width="18" bestFit="1" customWidth="1"/>
    <col min="2278" max="2278" width="8.109375" bestFit="1" customWidth="1"/>
    <col min="2279" max="2279" width="11.44140625" bestFit="1" customWidth="1"/>
    <col min="2280" max="2280" width="9" bestFit="1" customWidth="1"/>
    <col min="2281" max="2281" width="10.5546875" bestFit="1" customWidth="1"/>
    <col min="2282" max="2282" width="12.21875" bestFit="1" customWidth="1"/>
    <col min="2283" max="2283" width="9" bestFit="1" customWidth="1"/>
    <col min="2284" max="2284" width="17.88671875" bestFit="1" customWidth="1"/>
    <col min="2285" max="2285" width="8" bestFit="1" customWidth="1"/>
    <col min="2286" max="2286" width="15.5546875" bestFit="1" customWidth="1"/>
    <col min="2287" max="2287" width="17.77734375" bestFit="1" customWidth="1"/>
    <col min="2288" max="2288" width="15.44140625" bestFit="1" customWidth="1"/>
    <col min="2289" max="2289" width="9" bestFit="1" customWidth="1"/>
    <col min="2290" max="2290" width="23" bestFit="1" customWidth="1"/>
    <col min="2291" max="2295" width="9" bestFit="1" customWidth="1"/>
    <col min="2296" max="2296" width="12.21875" bestFit="1" customWidth="1"/>
    <col min="2297" max="2297" width="9"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9" bestFit="1" customWidth="1"/>
    <col min="2309" max="2309" width="23.44140625" bestFit="1" customWidth="1"/>
    <col min="2310" max="2311" width="10" bestFit="1" customWidth="1"/>
    <col min="2312" max="2313" width="9" bestFit="1" customWidth="1"/>
    <col min="2314" max="2314" width="8.109375" bestFit="1" customWidth="1"/>
    <col min="2315" max="2315" width="9" bestFit="1" customWidth="1"/>
    <col min="2316" max="2316" width="10" bestFit="1" customWidth="1"/>
    <col min="2317" max="2317" width="10.6640625" bestFit="1" customWidth="1"/>
    <col min="2318" max="2318" width="37" bestFit="1" customWidth="1"/>
    <col min="2319" max="2319" width="10" bestFit="1" customWidth="1"/>
    <col min="2320" max="2320" width="16.44140625" bestFit="1" customWidth="1"/>
    <col min="2321" max="2321" width="13.77734375" bestFit="1" customWidth="1"/>
    <col min="2322" max="2322" width="10" bestFit="1" customWidth="1"/>
    <col min="2323" max="2323" width="8.88671875" bestFit="1" customWidth="1"/>
    <col min="2324" max="2324" width="12.109375" bestFit="1" customWidth="1"/>
    <col min="2325" max="2325" width="14.109375" bestFit="1" customWidth="1"/>
    <col min="2326" max="2326" width="36.109375" bestFit="1" customWidth="1"/>
    <col min="2327" max="2330" width="9" bestFit="1" customWidth="1"/>
    <col min="2331" max="2331" width="18.6640625" bestFit="1" customWidth="1"/>
    <col min="2332" max="2332" width="15.5546875" bestFit="1" customWidth="1"/>
    <col min="2333" max="2333" width="10.5546875" bestFit="1" customWidth="1"/>
    <col min="2334" max="2334" width="9" bestFit="1" customWidth="1"/>
    <col min="2335" max="2335" width="10.5546875" bestFit="1" customWidth="1"/>
    <col min="2336" max="2336" width="11.33203125" bestFit="1" customWidth="1"/>
    <col min="2337" max="2337" width="8.6640625" bestFit="1" customWidth="1"/>
    <col min="2338" max="2338" width="9"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6" width="8.6640625" bestFit="1" customWidth="1"/>
    <col min="2347" max="2347" width="9" bestFit="1" customWidth="1"/>
    <col min="2348" max="2348" width="21.6640625" bestFit="1" customWidth="1"/>
    <col min="2349" max="2349" width="9" bestFit="1" customWidth="1"/>
    <col min="2350" max="2350" width="6.21875" bestFit="1" customWidth="1"/>
    <col min="2351" max="2351" width="17.6640625" bestFit="1" customWidth="1"/>
    <col min="2352" max="2352" width="21" bestFit="1" customWidth="1"/>
    <col min="2353" max="2353" width="12.21875" bestFit="1" customWidth="1"/>
    <col min="2354" max="2354" width="9" bestFit="1" customWidth="1"/>
    <col min="2355" max="2355" width="18.33203125" bestFit="1" customWidth="1"/>
    <col min="2356" max="2356" width="14" bestFit="1" customWidth="1"/>
    <col min="2357" max="2357" width="10.6640625" bestFit="1" customWidth="1"/>
    <col min="2358" max="2358" width="8"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10"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9" bestFit="1" customWidth="1"/>
    <col min="2376" max="2376" width="38.21875" bestFit="1" customWidth="1"/>
    <col min="2377" max="2377" width="9" bestFit="1" customWidth="1"/>
    <col min="2378" max="2378" width="12.21875" bestFit="1" customWidth="1"/>
    <col min="2379" max="2379" width="30.44140625" bestFit="1" customWidth="1"/>
    <col min="2380" max="2380" width="8.5546875" bestFit="1" customWidth="1"/>
    <col min="2381" max="2381" width="9" bestFit="1" customWidth="1"/>
    <col min="2382" max="2382" width="23" bestFit="1" customWidth="1"/>
    <col min="2383" max="2383" width="9" bestFit="1" customWidth="1"/>
    <col min="2384" max="2385" width="10" bestFit="1" customWidth="1"/>
    <col min="2386" max="2386" width="17.44140625" bestFit="1" customWidth="1"/>
    <col min="2387" max="2387" width="13.88671875" bestFit="1" customWidth="1"/>
    <col min="2388" max="2388" width="9" bestFit="1" customWidth="1"/>
    <col min="2389" max="2389" width="12.6640625" bestFit="1" customWidth="1"/>
    <col min="2390" max="2391" width="9" bestFit="1" customWidth="1"/>
    <col min="2392" max="2392" width="10.6640625" bestFit="1" customWidth="1"/>
    <col min="2393" max="2393" width="9" bestFit="1" customWidth="1"/>
    <col min="2394" max="2394" width="10" bestFit="1" customWidth="1"/>
    <col min="2395" max="2395" width="9" bestFit="1" customWidth="1"/>
    <col min="2396" max="2396" width="21.5546875" bestFit="1" customWidth="1"/>
    <col min="2397" max="2397" width="11.33203125" bestFit="1" customWidth="1"/>
    <col min="2398" max="2398" width="20.33203125" bestFit="1" customWidth="1"/>
    <col min="2399" max="2399" width="9" bestFit="1" customWidth="1"/>
    <col min="2400" max="2400" width="11" bestFit="1" customWidth="1"/>
    <col min="2401" max="2401" width="15.77734375" bestFit="1" customWidth="1"/>
    <col min="2402" max="2402" width="9" bestFit="1" customWidth="1"/>
    <col min="2403" max="2403" width="23.33203125" bestFit="1" customWidth="1"/>
    <col min="2404" max="2404" width="29.6640625" bestFit="1" customWidth="1"/>
    <col min="2405" max="2406" width="9" bestFit="1" customWidth="1"/>
    <col min="2407" max="2407" width="19.33203125" bestFit="1" customWidth="1"/>
    <col min="2408" max="2408" width="16.33203125" bestFit="1" customWidth="1"/>
    <col min="2409" max="2409" width="9.77734375" bestFit="1" customWidth="1"/>
    <col min="2410" max="2410" width="35.44140625" bestFit="1" customWidth="1"/>
    <col min="2411" max="2411" width="9" bestFit="1" customWidth="1"/>
    <col min="2412" max="2412" width="10" bestFit="1" customWidth="1"/>
    <col min="2413" max="2413" width="9" bestFit="1" customWidth="1"/>
    <col min="2414" max="2415" width="8" bestFit="1" customWidth="1"/>
    <col min="2416" max="2416" width="7" bestFit="1" customWidth="1"/>
    <col min="2417" max="2417" width="11.33203125" bestFit="1" customWidth="1"/>
    <col min="2418" max="2418" width="9" bestFit="1" customWidth="1"/>
    <col min="2419" max="2419" width="9.33203125" bestFit="1" customWidth="1"/>
    <col min="2420" max="2420" width="11.88671875" bestFit="1" customWidth="1"/>
    <col min="2421" max="2421" width="10.109375" bestFit="1" customWidth="1"/>
    <col min="2422" max="2422" width="8"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5" width="9"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9"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2" width="9" bestFit="1" customWidth="1"/>
    <col min="2473" max="2473" width="6.88671875" bestFit="1" customWidth="1"/>
    <col min="2474" max="2474" width="9" bestFit="1" customWidth="1"/>
    <col min="2475" max="2476" width="10" bestFit="1" customWidth="1"/>
    <col min="2477" max="2477" width="20.6640625" bestFit="1" customWidth="1"/>
    <col min="2478" max="2478" width="11.33203125" bestFit="1" customWidth="1"/>
    <col min="2479" max="2479" width="9" bestFit="1" customWidth="1"/>
    <col min="2480" max="2480" width="7" bestFit="1" customWidth="1"/>
    <col min="2481" max="2481" width="11" bestFit="1" customWidth="1"/>
    <col min="2482" max="2482" width="8" bestFit="1" customWidth="1"/>
    <col min="2483" max="2483" width="10.88671875" bestFit="1" customWidth="1"/>
    <col min="2484" max="2485" width="12.33203125" bestFit="1" customWidth="1"/>
    <col min="2486" max="2486" width="26.6640625" bestFit="1" customWidth="1"/>
    <col min="2487" max="2487" width="12.5546875" bestFit="1" customWidth="1"/>
    <col min="2488" max="2489" width="9" bestFit="1" customWidth="1"/>
    <col min="2490" max="2490" width="11.33203125" bestFit="1" customWidth="1"/>
    <col min="2491" max="2491" width="9" bestFit="1" customWidth="1"/>
    <col min="2492" max="2492" width="14.109375" bestFit="1" customWidth="1"/>
    <col min="2493" max="2493" width="7" bestFit="1" customWidth="1"/>
    <col min="2494" max="2494" width="9.44140625" bestFit="1" customWidth="1"/>
    <col min="2495" max="2495" width="9" bestFit="1" customWidth="1"/>
    <col min="2496" max="2496" width="10"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10"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9" bestFit="1" customWidth="1"/>
    <col min="2522" max="2522" width="15.77734375" bestFit="1" customWidth="1"/>
    <col min="2523" max="2523" width="14.5546875" bestFit="1" customWidth="1"/>
    <col min="2524" max="2524" width="9.21875" bestFit="1" customWidth="1"/>
    <col min="2525" max="2525" width="14.88671875" bestFit="1" customWidth="1"/>
    <col min="2526" max="2526" width="9" bestFit="1" customWidth="1"/>
    <col min="2527" max="2527" width="9.5546875" bestFit="1" customWidth="1"/>
    <col min="2528" max="2528" width="8" bestFit="1" customWidth="1"/>
    <col min="2529" max="2529" width="12.33203125" bestFit="1" customWidth="1"/>
    <col min="2530" max="2530" width="9"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7" width="9" bestFit="1" customWidth="1"/>
    <col min="2538" max="2538" width="12.33203125" bestFit="1" customWidth="1"/>
    <col min="2539" max="2539" width="8" bestFit="1" customWidth="1"/>
    <col min="2540" max="2540" width="7" bestFit="1" customWidth="1"/>
    <col min="2541" max="2541" width="14" bestFit="1" customWidth="1"/>
    <col min="2542" max="2542" width="14.109375" bestFit="1" customWidth="1"/>
    <col min="2543" max="2543" width="8"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9"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9" bestFit="1" customWidth="1"/>
    <col min="2562" max="2562" width="10.88671875" bestFit="1" customWidth="1"/>
    <col min="2563" max="2563" width="13.44140625" bestFit="1" customWidth="1"/>
    <col min="2564" max="2564" width="14.5546875" bestFit="1" customWidth="1"/>
    <col min="2565" max="2565" width="13.77734375" bestFit="1" customWidth="1"/>
    <col min="2566" max="2566" width="8.6640625" bestFit="1" customWidth="1"/>
    <col min="2567" max="2567" width="16.44140625" bestFit="1" customWidth="1"/>
    <col min="2568" max="2568" width="13.5546875" bestFit="1" customWidth="1"/>
    <col min="2569" max="2569" width="7" bestFit="1" customWidth="1"/>
    <col min="2570" max="2570" width="10" bestFit="1" customWidth="1"/>
    <col min="2571" max="2571" width="16.109375" bestFit="1" customWidth="1"/>
    <col min="2572" max="2572" width="12.77734375" bestFit="1" customWidth="1"/>
    <col min="2573" max="2573" width="13.88671875" bestFit="1" customWidth="1"/>
    <col min="2574" max="2574" width="26.33203125" bestFit="1" customWidth="1"/>
    <col min="2575" max="2575" width="10" bestFit="1" customWidth="1"/>
    <col min="2576" max="2576" width="15.6640625" bestFit="1" customWidth="1"/>
    <col min="2577" max="2577" width="10"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5" width="9" bestFit="1" customWidth="1"/>
    <col min="2586"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9"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9" bestFit="1" customWidth="1"/>
    <col min="2601" max="2601" width="14.33203125" bestFit="1" customWidth="1"/>
    <col min="2602" max="2602" width="8" bestFit="1" customWidth="1"/>
    <col min="2603" max="2603" width="31.88671875" bestFit="1" customWidth="1"/>
    <col min="2604" max="2604" width="20.77734375" bestFit="1" customWidth="1"/>
    <col min="2605" max="2605" width="11.33203125" bestFit="1" customWidth="1"/>
    <col min="2606" max="2606" width="12.6640625" bestFit="1" customWidth="1"/>
    <col min="2607" max="2608" width="10" bestFit="1" customWidth="1"/>
    <col min="2609" max="2610" width="9"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9" bestFit="1" customWidth="1"/>
    <col min="2617" max="2617" width="10" bestFit="1" customWidth="1"/>
    <col min="2618" max="2618" width="8" bestFit="1" customWidth="1"/>
    <col min="2619" max="2619" width="12.5546875" bestFit="1" customWidth="1"/>
    <col min="2620" max="2620" width="8.33203125"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8" width="10" bestFit="1" customWidth="1"/>
    <col min="2629" max="2629" width="9"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9"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9"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9" bestFit="1" customWidth="1"/>
    <col min="2755" max="2755" width="13.109375" bestFit="1" customWidth="1"/>
    <col min="2756" max="2756" width="11.77734375" bestFit="1" customWidth="1"/>
    <col min="2757" max="2757" width="16" bestFit="1" customWidth="1"/>
    <col min="2758" max="2758" width="9" bestFit="1" customWidth="1"/>
    <col min="2759" max="2759" width="14.33203125" bestFit="1" customWidth="1"/>
    <col min="2760" max="2760" width="9"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9"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9" bestFit="1" customWidth="1"/>
    <col min="2790" max="2790" width="10.33203125" bestFit="1" customWidth="1"/>
    <col min="2791" max="2791" width="9" bestFit="1" customWidth="1"/>
    <col min="2792" max="2792" width="33.44140625" bestFit="1" customWidth="1"/>
    <col min="2793" max="2793" width="10.44140625" bestFit="1" customWidth="1"/>
    <col min="2794" max="2794" width="9"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9"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5" max="2825" width="9"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9" bestFit="1" customWidth="1"/>
    <col min="2841" max="2841" width="10.5546875" bestFit="1" customWidth="1"/>
    <col min="2842" max="2842" width="14.44140625" bestFit="1" customWidth="1"/>
    <col min="2843" max="2843" width="15.44140625" bestFit="1" customWidth="1"/>
    <col min="2844" max="2844" width="9"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10"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9"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9" bestFit="1" customWidth="1"/>
    <col min="2879" max="2879" width="16.33203125" bestFit="1" customWidth="1"/>
    <col min="2880" max="2880" width="27.6640625" bestFit="1" customWidth="1"/>
    <col min="2881" max="2881" width="9"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9"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8.6640625"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10" bestFit="1" customWidth="1"/>
    <col min="2929" max="2929" width="18.88671875" bestFit="1" customWidth="1"/>
    <col min="2930" max="2930" width="10" bestFit="1" customWidth="1"/>
    <col min="2931" max="2931" width="16.88671875" bestFit="1" customWidth="1"/>
    <col min="2932" max="2932" width="18.5546875" bestFit="1" customWidth="1"/>
    <col min="2933" max="2933" width="15" bestFit="1" customWidth="1"/>
    <col min="2934" max="2934" width="31.6640625" bestFit="1" customWidth="1"/>
    <col min="2935" max="2935" width="8.77734375"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8.33203125"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9.5546875"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9" bestFit="1" customWidth="1"/>
    <col min="3001" max="3001" width="13.21875" bestFit="1" customWidth="1"/>
    <col min="3002" max="3002" width="9"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8.44140625"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10"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9"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9"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9"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9"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9" bestFit="1" customWidth="1"/>
    <col min="3224" max="3224" width="13.109375" bestFit="1" customWidth="1"/>
    <col min="3225" max="3225" width="8.88671875" bestFit="1" customWidth="1"/>
    <col min="3226" max="3226" width="19.88671875" bestFit="1" customWidth="1"/>
    <col min="3227" max="3227" width="9" bestFit="1" customWidth="1"/>
    <col min="3228" max="3228" width="10" bestFit="1" customWidth="1"/>
    <col min="3229" max="3230" width="10.33203125" bestFit="1" customWidth="1"/>
    <col min="3231" max="3231" width="14" bestFit="1" customWidth="1"/>
    <col min="3232" max="3232" width="9"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9"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4" max="3284" width="9"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10"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7.6640625"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9" bestFit="1" customWidth="1"/>
    <col min="3348" max="3348" width="31.5546875" bestFit="1" customWidth="1"/>
    <col min="3349" max="3349" width="10" bestFit="1" customWidth="1"/>
    <col min="3350" max="3350" width="12.88671875" bestFit="1" customWidth="1"/>
    <col min="3351" max="3351" width="9"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9"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400" width="9" bestFit="1" customWidth="1"/>
    <col min="3401" max="3401" width="36.5546875" bestFit="1" customWidth="1"/>
    <col min="3402" max="3402" width="22.5546875" bestFit="1" customWidth="1"/>
    <col min="3403" max="3403" width="15.33203125" bestFit="1" customWidth="1"/>
    <col min="3404" max="3404" width="19.109375" bestFit="1" customWidth="1"/>
    <col min="3405" max="3405" width="9"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9" bestFit="1" customWidth="1"/>
    <col min="3412" max="3412" width="13.44140625" bestFit="1" customWidth="1"/>
    <col min="3413" max="3413" width="9" bestFit="1" customWidth="1"/>
    <col min="3414" max="3414" width="13.109375" bestFit="1" customWidth="1"/>
    <col min="3415" max="3415" width="22.44140625" bestFit="1" customWidth="1"/>
    <col min="3416" max="3416" width="14.44140625" bestFit="1" customWidth="1"/>
    <col min="3417" max="3417" width="27.88671875" bestFit="1" customWidth="1"/>
    <col min="3418" max="3418" width="10" bestFit="1" customWidth="1"/>
    <col min="3419" max="3419" width="19.109375" bestFit="1" customWidth="1"/>
    <col min="3420" max="3420" width="7"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9" bestFit="1" customWidth="1"/>
    <col min="3433" max="3433" width="10.5546875" bestFit="1" customWidth="1"/>
    <col min="3434" max="3435" width="9" bestFit="1" customWidth="1"/>
    <col min="3436" max="3436" width="21.44140625" bestFit="1" customWidth="1"/>
    <col min="3437" max="3437" width="12.6640625" bestFit="1" customWidth="1"/>
    <col min="3438" max="3438" width="9" bestFit="1" customWidth="1"/>
    <col min="3439" max="3439" width="10" bestFit="1" customWidth="1"/>
    <col min="3440" max="3440" width="9" bestFit="1" customWidth="1"/>
    <col min="3441" max="3441" width="9.33203125" bestFit="1" customWidth="1"/>
    <col min="3442" max="3442" width="17.21875" bestFit="1" customWidth="1"/>
    <col min="3443" max="3443" width="12.44140625" bestFit="1" customWidth="1"/>
    <col min="3444" max="3444" width="10.5546875" bestFit="1" customWidth="1"/>
    <col min="3445" max="3445" width="9" bestFit="1" customWidth="1"/>
    <col min="3446" max="3446" width="19.33203125" bestFit="1" customWidth="1"/>
    <col min="3447" max="3447" width="13.5546875" bestFit="1" customWidth="1"/>
    <col min="3448" max="3448" width="10" bestFit="1" customWidth="1"/>
    <col min="3449" max="3449" width="9" bestFit="1" customWidth="1"/>
    <col min="3450" max="3450" width="10" bestFit="1" customWidth="1"/>
    <col min="3451" max="3451" width="8" bestFit="1" customWidth="1"/>
    <col min="3452" max="3452" width="8.33203125" bestFit="1" customWidth="1"/>
    <col min="3453" max="3453" width="11.44140625" bestFit="1" customWidth="1"/>
    <col min="3454" max="3454" width="15.33203125" bestFit="1" customWidth="1"/>
    <col min="3455" max="3455" width="9" bestFit="1" customWidth="1"/>
    <col min="3456" max="3456" width="10.5546875" bestFit="1" customWidth="1"/>
    <col min="3457" max="3457" width="10.77734375" bestFit="1" customWidth="1"/>
    <col min="3458" max="3458" width="14.88671875" bestFit="1" customWidth="1"/>
    <col min="3459" max="3459" width="10" bestFit="1" customWidth="1"/>
    <col min="3460" max="3461" width="10.44140625" bestFit="1" customWidth="1"/>
    <col min="3462" max="3462" width="7" bestFit="1" customWidth="1"/>
    <col min="3463" max="3463" width="10" bestFit="1" customWidth="1"/>
    <col min="3464" max="3464" width="11.44140625" bestFit="1" customWidth="1"/>
    <col min="3465" max="3465" width="12.109375" bestFit="1" customWidth="1"/>
    <col min="3466" max="3466" width="10.21875" bestFit="1" customWidth="1"/>
    <col min="3467" max="3467" width="8"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79" width="7.88671875" bestFit="1" customWidth="1"/>
    <col min="3480" max="3480" width="9"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10" bestFit="1" customWidth="1"/>
    <col min="3487" max="3487" width="7.33203125" bestFit="1" customWidth="1"/>
    <col min="3488" max="3489" width="10" bestFit="1" customWidth="1"/>
    <col min="3490" max="3490" width="13.21875" bestFit="1" customWidth="1"/>
    <col min="3491" max="3491" width="6" bestFit="1" customWidth="1"/>
    <col min="3492" max="3492" width="12.77734375" bestFit="1" customWidth="1"/>
    <col min="3493" max="3493" width="8" bestFit="1" customWidth="1"/>
    <col min="3494" max="3494" width="14.6640625" bestFit="1" customWidth="1"/>
    <col min="3495" max="3495" width="12.6640625" bestFit="1" customWidth="1"/>
    <col min="3496" max="3496" width="9" bestFit="1" customWidth="1"/>
    <col min="3497" max="3497" width="10.44140625" bestFit="1" customWidth="1"/>
    <col min="3498" max="3498" width="8" bestFit="1" customWidth="1"/>
    <col min="3499" max="3499" width="10" bestFit="1" customWidth="1"/>
    <col min="3500" max="3500" width="22.44140625" bestFit="1" customWidth="1"/>
    <col min="3501" max="3501" width="14.44140625" bestFit="1" customWidth="1"/>
    <col min="3502" max="3503" width="10"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9" bestFit="1" customWidth="1"/>
    <col min="3511" max="3511" width="8" bestFit="1" customWidth="1"/>
    <col min="3512" max="3512" width="10.33203125" bestFit="1" customWidth="1"/>
    <col min="3513" max="3513" width="9.77734375" bestFit="1" customWidth="1"/>
    <col min="3514" max="3514" width="21.44140625" bestFit="1" customWidth="1"/>
    <col min="3515" max="3515" width="11.77734375" bestFit="1" customWidth="1"/>
    <col min="3516" max="3516" width="10"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10" bestFit="1" customWidth="1"/>
    <col min="3539" max="3539" width="18.109375" bestFit="1" customWidth="1"/>
    <col min="3540" max="3540" width="11.44140625" bestFit="1" customWidth="1"/>
    <col min="3541" max="3541" width="12.77734375" bestFit="1" customWidth="1"/>
    <col min="3542" max="3542" width="22.109375" bestFit="1" customWidth="1"/>
    <col min="3543" max="3543" width="8" bestFit="1" customWidth="1"/>
    <col min="3544" max="3544" width="13.44140625" bestFit="1" customWidth="1"/>
    <col min="3545" max="3546" width="9" bestFit="1" customWidth="1"/>
    <col min="3547" max="3547" width="14" bestFit="1" customWidth="1"/>
    <col min="3548" max="3549" width="9" bestFit="1" customWidth="1"/>
    <col min="3550" max="3550" width="24.44140625" bestFit="1" customWidth="1"/>
    <col min="3551" max="3551" width="18.33203125" bestFit="1" customWidth="1"/>
    <col min="3552" max="3552" width="9" bestFit="1" customWidth="1"/>
    <col min="3553" max="3553" width="13.44140625" bestFit="1" customWidth="1"/>
    <col min="3554" max="3554" width="6.77734375"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9" width="9" bestFit="1" customWidth="1"/>
    <col min="3570" max="3570" width="11.77734375" bestFit="1" customWidth="1"/>
    <col min="3571" max="3571" width="9.44140625" bestFit="1" customWidth="1"/>
    <col min="3572" max="3572" width="18.44140625" bestFit="1" customWidth="1"/>
    <col min="3573" max="3573" width="9.109375" bestFit="1" customWidth="1"/>
    <col min="3574" max="3574" width="9"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10" bestFit="1" customWidth="1"/>
    <col min="3584" max="3584" width="15.44140625" bestFit="1" customWidth="1"/>
    <col min="3585" max="3585" width="10" bestFit="1" customWidth="1"/>
    <col min="3586" max="3586" width="9" bestFit="1" customWidth="1"/>
    <col min="3587" max="3587" width="9.6640625" bestFit="1" customWidth="1"/>
    <col min="3588" max="3588" width="16.33203125" bestFit="1" customWidth="1"/>
    <col min="3589" max="3589" width="8.5546875" bestFit="1" customWidth="1"/>
    <col min="3590" max="3590" width="10.109375" bestFit="1" customWidth="1"/>
    <col min="3591" max="3591" width="8" bestFit="1" customWidth="1"/>
    <col min="3592" max="3592" width="23.77734375" bestFit="1" customWidth="1"/>
    <col min="3593" max="3593" width="12.109375" bestFit="1" customWidth="1"/>
    <col min="3594" max="3594" width="9" bestFit="1" customWidth="1"/>
    <col min="3595" max="3595" width="16" bestFit="1" customWidth="1"/>
    <col min="3596" max="3596" width="7.109375"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9" width="9"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7" max="3647" width="9"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9" bestFit="1" customWidth="1"/>
    <col min="3654" max="3654" width="10.5546875" bestFit="1" customWidth="1"/>
    <col min="3655" max="3655" width="10.6640625" bestFit="1" customWidth="1"/>
    <col min="3656" max="3656" width="13.77734375" bestFit="1" customWidth="1"/>
    <col min="3657" max="3657" width="8"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4" width="9" bestFit="1" customWidth="1"/>
    <col min="3675" max="3676" width="14.109375" bestFit="1" customWidth="1"/>
    <col min="3677" max="3677" width="12.21875" bestFit="1" customWidth="1"/>
    <col min="3678" max="3678" width="11.44140625" bestFit="1" customWidth="1"/>
    <col min="3679" max="3679" width="8"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9" width="10" bestFit="1" customWidth="1"/>
    <col min="3690" max="3690" width="22.77734375" bestFit="1" customWidth="1"/>
    <col min="3691" max="3691" width="24.109375" bestFit="1" customWidth="1"/>
    <col min="3692" max="3692" width="15.77734375" bestFit="1" customWidth="1"/>
    <col min="3693" max="3693" width="20.109375" bestFit="1" customWidth="1"/>
    <col min="3694" max="3694" width="10" bestFit="1" customWidth="1"/>
    <col min="3695" max="3695" width="20.44140625" bestFit="1" customWidth="1"/>
    <col min="3696" max="3696" width="21.33203125" bestFit="1" customWidth="1"/>
    <col min="3697" max="3698" width="9" bestFit="1" customWidth="1"/>
    <col min="3699" max="3699" width="7" bestFit="1" customWidth="1"/>
    <col min="3700" max="3700" width="9" bestFit="1" customWidth="1"/>
    <col min="3701" max="3701" width="10"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12" bestFit="1" customWidth="1"/>
  </cols>
  <sheetData>
    <row r="1" spans="1:2" x14ac:dyDescent="0.3">
      <c r="A1" s="7" t="s">
        <v>7040</v>
      </c>
      <c r="B1" t="s">
        <v>7041</v>
      </c>
    </row>
    <row r="3" spans="1:2" x14ac:dyDescent="0.3">
      <c r="A3" s="7" t="s">
        <v>0</v>
      </c>
      <c r="B3" t="s">
        <v>7038</v>
      </c>
    </row>
    <row r="4" spans="1:2" x14ac:dyDescent="0.3">
      <c r="A4" s="2" t="s">
        <v>5069</v>
      </c>
      <c r="B4" s="9">
        <v>533316061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EED54-D96F-437B-9DD0-0F64A7EDBC61}">
  <dimension ref="A1:B4"/>
  <sheetViews>
    <sheetView workbookViewId="0">
      <selection activeCell="A4" sqref="A4"/>
    </sheetView>
  </sheetViews>
  <sheetFormatPr defaultRowHeight="14.4" x14ac:dyDescent="0.3"/>
  <cols>
    <col min="1" max="1" width="20.44140625" bestFit="1" customWidth="1"/>
    <col min="2" max="2" width="20" bestFit="1" customWidth="1"/>
  </cols>
  <sheetData>
    <row r="1" spans="1:2" x14ac:dyDescent="0.3">
      <c r="A1" s="7" t="s">
        <v>7040</v>
      </c>
      <c r="B1" t="s">
        <v>7041</v>
      </c>
    </row>
    <row r="3" spans="1:2" x14ac:dyDescent="0.3">
      <c r="A3" s="7" t="s">
        <v>0</v>
      </c>
      <c r="B3" t="s">
        <v>7038</v>
      </c>
    </row>
    <row r="4" spans="1:2" x14ac:dyDescent="0.3">
      <c r="A4" s="2" t="s">
        <v>3926</v>
      </c>
      <c r="B4" s="9">
        <v>82569532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2502F-8173-4C47-8D44-8B6B7C66C245}">
  <dimension ref="A1:B55"/>
  <sheetViews>
    <sheetView workbookViewId="0">
      <selection activeCell="A7" sqref="A7"/>
    </sheetView>
  </sheetViews>
  <sheetFormatPr defaultRowHeight="14.4" x14ac:dyDescent="0.3"/>
  <cols>
    <col min="1" max="1" width="35" bestFit="1" customWidth="1"/>
    <col min="2" max="2" width="20" bestFit="1" customWidth="1"/>
    <col min="3" max="3" width="12.33203125" bestFit="1" customWidth="1"/>
    <col min="4" max="4" width="10.109375" bestFit="1" customWidth="1"/>
    <col min="5" max="5" width="11.109375" bestFit="1" customWidth="1"/>
    <col min="6" max="6" width="12.109375" bestFit="1" customWidth="1"/>
    <col min="7" max="7" width="11.109375" bestFit="1" customWidth="1"/>
    <col min="8" max="9" width="12.109375" bestFit="1" customWidth="1"/>
    <col min="10" max="10" width="11.109375" bestFit="1" customWidth="1"/>
    <col min="11" max="16" width="12.109375" bestFit="1" customWidth="1"/>
    <col min="17" max="17" width="10.109375" bestFit="1" customWidth="1"/>
    <col min="18" max="24" width="12.109375" bestFit="1" customWidth="1"/>
    <col min="25" max="25" width="12.33203125" bestFit="1" customWidth="1"/>
    <col min="26" max="47" width="5" bestFit="1" customWidth="1"/>
    <col min="48" max="48" width="24.77734375" bestFit="1" customWidth="1"/>
    <col min="49" max="49" width="17.21875" bestFit="1" customWidth="1"/>
  </cols>
  <sheetData>
    <row r="1" spans="1:2" x14ac:dyDescent="0.3">
      <c r="A1" s="7" t="s">
        <v>7040</v>
      </c>
      <c r="B1" t="s">
        <v>7041</v>
      </c>
    </row>
    <row r="3" spans="1:2" x14ac:dyDescent="0.3">
      <c r="A3" s="7" t="s">
        <v>7034</v>
      </c>
      <c r="B3" t="s">
        <v>7038</v>
      </c>
    </row>
    <row r="4" spans="1:2" x14ac:dyDescent="0.3">
      <c r="A4" s="2" t="s">
        <v>4581</v>
      </c>
      <c r="B4" s="9">
        <v>1185783</v>
      </c>
    </row>
    <row r="5" spans="1:2" x14ac:dyDescent="0.3">
      <c r="A5" s="2" t="s">
        <v>3894</v>
      </c>
      <c r="B5" s="9">
        <v>1891821</v>
      </c>
    </row>
    <row r="6" spans="1:2" x14ac:dyDescent="0.3">
      <c r="A6" s="2" t="s">
        <v>3911</v>
      </c>
      <c r="B6" s="9">
        <v>1550000</v>
      </c>
    </row>
    <row r="7" spans="1:2" x14ac:dyDescent="0.3">
      <c r="A7" s="2" t="s">
        <v>4620</v>
      </c>
      <c r="B7" s="9">
        <v>1060591</v>
      </c>
    </row>
    <row r="8" spans="1:2" x14ac:dyDescent="0.3">
      <c r="A8" s="2" t="s">
        <v>4877</v>
      </c>
      <c r="B8" s="9">
        <v>2926565</v>
      </c>
    </row>
    <row r="9" spans="1:2" x14ac:dyDescent="0.3">
      <c r="A9" s="2" t="s">
        <v>4323</v>
      </c>
      <c r="B9" s="9">
        <v>1654367</v>
      </c>
    </row>
    <row r="10" spans="1:2" x14ac:dyDescent="0.3">
      <c r="A10" s="2" t="s">
        <v>4332</v>
      </c>
      <c r="B10" s="9">
        <v>1172769</v>
      </c>
    </row>
    <row r="11" spans="1:2" x14ac:dyDescent="0.3">
      <c r="A11" s="2" t="s">
        <v>4912</v>
      </c>
      <c r="B11" s="9">
        <v>2508841</v>
      </c>
    </row>
    <row r="12" spans="1:2" x14ac:dyDescent="0.3">
      <c r="A12" s="2" t="s">
        <v>4659</v>
      </c>
      <c r="B12" s="9">
        <v>1294640</v>
      </c>
    </row>
    <row r="13" spans="1:2" x14ac:dyDescent="0.3">
      <c r="A13" s="2" t="s">
        <v>4665</v>
      </c>
      <c r="B13" s="9">
        <v>2955039</v>
      </c>
    </row>
    <row r="14" spans="1:2" x14ac:dyDescent="0.3">
      <c r="A14" s="2" t="s">
        <v>4347</v>
      </c>
      <c r="B14" s="9">
        <v>2694973</v>
      </c>
    </row>
    <row r="15" spans="1:2" x14ac:dyDescent="0.3">
      <c r="A15" s="2" t="s">
        <v>3994</v>
      </c>
      <c r="B15" s="9">
        <v>1007962</v>
      </c>
    </row>
    <row r="16" spans="1:2" x14ac:dyDescent="0.3">
      <c r="A16" s="2" t="s">
        <v>4937</v>
      </c>
      <c r="B16" s="9">
        <v>2775593</v>
      </c>
    </row>
    <row r="17" spans="1:2" x14ac:dyDescent="0.3">
      <c r="A17" s="2" t="s">
        <v>4684</v>
      </c>
      <c r="B17" s="9">
        <v>1134049</v>
      </c>
    </row>
    <row r="18" spans="1:2" x14ac:dyDescent="0.3">
      <c r="A18" s="2" t="s">
        <v>4367</v>
      </c>
      <c r="B18" s="9">
        <v>1150403</v>
      </c>
    </row>
    <row r="19" spans="1:2" x14ac:dyDescent="0.3">
      <c r="A19" s="2" t="s">
        <v>4026</v>
      </c>
      <c r="B19" s="9">
        <v>1050445</v>
      </c>
    </row>
    <row r="20" spans="1:2" x14ac:dyDescent="0.3">
      <c r="A20" s="2" t="s">
        <v>4964</v>
      </c>
      <c r="B20" s="9">
        <v>2957978</v>
      </c>
    </row>
    <row r="21" spans="1:2" x14ac:dyDescent="0.3">
      <c r="A21" s="2" t="s">
        <v>4700</v>
      </c>
      <c r="B21" s="9">
        <v>1506998</v>
      </c>
    </row>
    <row r="22" spans="1:2" x14ac:dyDescent="0.3">
      <c r="A22" s="2" t="s">
        <v>4969</v>
      </c>
      <c r="B22" s="9">
        <v>1186957</v>
      </c>
    </row>
    <row r="23" spans="1:2" x14ac:dyDescent="0.3">
      <c r="A23" s="2" t="s">
        <v>4401</v>
      </c>
      <c r="B23" s="9">
        <v>2975649</v>
      </c>
    </row>
    <row r="24" spans="1:2" x14ac:dyDescent="0.3">
      <c r="A24" s="2" t="s">
        <v>4067</v>
      </c>
      <c r="B24" s="9">
        <v>1523883</v>
      </c>
    </row>
    <row r="25" spans="1:2" x14ac:dyDescent="0.3">
      <c r="A25" s="2" t="s">
        <v>4721</v>
      </c>
      <c r="B25" s="9">
        <v>1430185</v>
      </c>
    </row>
    <row r="26" spans="1:2" x14ac:dyDescent="0.3">
      <c r="A26" s="2" t="s">
        <v>4080</v>
      </c>
      <c r="B26" s="9">
        <v>1987287</v>
      </c>
    </row>
    <row r="27" spans="1:2" x14ac:dyDescent="0.3">
      <c r="A27" s="2" t="s">
        <v>4433</v>
      </c>
      <c r="B27" s="9">
        <v>1055654</v>
      </c>
    </row>
    <row r="28" spans="1:2" x14ac:dyDescent="0.3">
      <c r="A28" s="2" t="s">
        <v>4435</v>
      </c>
      <c r="B28" s="9">
        <v>2208939</v>
      </c>
    </row>
    <row r="29" spans="1:2" x14ac:dyDescent="0.3">
      <c r="A29" s="2" t="s">
        <v>4446</v>
      </c>
      <c r="B29" s="9">
        <v>1689999</v>
      </c>
    </row>
    <row r="30" spans="1:2" x14ac:dyDescent="0.3">
      <c r="A30" s="2" t="s">
        <v>5010</v>
      </c>
      <c r="B30" s="9">
        <v>2344847</v>
      </c>
    </row>
    <row r="31" spans="1:2" x14ac:dyDescent="0.3">
      <c r="A31" s="2" t="s">
        <v>4753</v>
      </c>
      <c r="B31" s="9">
        <v>1066555</v>
      </c>
    </row>
    <row r="32" spans="1:2" x14ac:dyDescent="0.3">
      <c r="A32" s="2" t="s">
        <v>4470</v>
      </c>
      <c r="B32" s="9">
        <v>1984378</v>
      </c>
    </row>
    <row r="33" spans="1:2" x14ac:dyDescent="0.3">
      <c r="A33" s="2" t="s">
        <v>4100</v>
      </c>
      <c r="B33" s="9">
        <v>1181197</v>
      </c>
    </row>
    <row r="34" spans="1:2" x14ac:dyDescent="0.3">
      <c r="A34" s="2" t="s">
        <v>5066</v>
      </c>
      <c r="B34" s="9">
        <v>1027749</v>
      </c>
    </row>
    <row r="35" spans="1:2" x14ac:dyDescent="0.3">
      <c r="A35" s="2" t="s">
        <v>4510</v>
      </c>
      <c r="B35" s="9">
        <v>1304837</v>
      </c>
    </row>
    <row r="36" spans="1:2" x14ac:dyDescent="0.3">
      <c r="A36" s="2" t="s">
        <v>4513</v>
      </c>
      <c r="B36" s="9">
        <v>2706659</v>
      </c>
    </row>
    <row r="37" spans="1:2" x14ac:dyDescent="0.3">
      <c r="A37" s="2" t="s">
        <v>4517</v>
      </c>
      <c r="B37" s="9">
        <v>2201412</v>
      </c>
    </row>
    <row r="38" spans="1:2" x14ac:dyDescent="0.3">
      <c r="A38" s="2" t="s">
        <v>4150</v>
      </c>
      <c r="B38" s="9">
        <v>2483955</v>
      </c>
    </row>
    <row r="39" spans="1:2" x14ac:dyDescent="0.3">
      <c r="A39" s="2" t="s">
        <v>4165</v>
      </c>
      <c r="B39" s="9">
        <v>1900725</v>
      </c>
    </row>
    <row r="40" spans="1:2" x14ac:dyDescent="0.3">
      <c r="A40" s="2" t="s">
        <v>5116</v>
      </c>
      <c r="B40" s="9">
        <v>2077046</v>
      </c>
    </row>
    <row r="41" spans="1:2" x14ac:dyDescent="0.3">
      <c r="A41" s="2" t="s">
        <v>4191</v>
      </c>
      <c r="B41" s="9">
        <v>1666262</v>
      </c>
    </row>
    <row r="42" spans="1:2" x14ac:dyDescent="0.3">
      <c r="A42" s="2" t="s">
        <v>4193</v>
      </c>
      <c r="B42" s="9">
        <v>2024854</v>
      </c>
    </row>
    <row r="43" spans="1:2" x14ac:dyDescent="0.3">
      <c r="A43" s="2" t="s">
        <v>4826</v>
      </c>
      <c r="B43" s="9">
        <v>2849142</v>
      </c>
    </row>
    <row r="44" spans="1:2" x14ac:dyDescent="0.3">
      <c r="A44" s="2" t="s">
        <v>4200</v>
      </c>
      <c r="B44" s="9">
        <v>1325073</v>
      </c>
    </row>
    <row r="45" spans="1:2" x14ac:dyDescent="0.3">
      <c r="A45" s="2" t="s">
        <v>5126</v>
      </c>
      <c r="B45" s="9">
        <v>2203641</v>
      </c>
    </row>
    <row r="46" spans="1:2" x14ac:dyDescent="0.3">
      <c r="A46" s="2" t="s">
        <v>4206</v>
      </c>
      <c r="B46" s="9">
        <v>1247453</v>
      </c>
    </row>
    <row r="47" spans="1:2" x14ac:dyDescent="0.3">
      <c r="A47" s="2" t="s">
        <v>4207</v>
      </c>
      <c r="B47" s="9">
        <v>1530535</v>
      </c>
    </row>
    <row r="48" spans="1:2" x14ac:dyDescent="0.3">
      <c r="A48" s="2" t="s">
        <v>4208</v>
      </c>
      <c r="B48" s="9">
        <v>2912363</v>
      </c>
    </row>
    <row r="49" spans="1:2" x14ac:dyDescent="0.3">
      <c r="A49" s="2" t="s">
        <v>4214</v>
      </c>
      <c r="B49" s="9">
        <v>1046166</v>
      </c>
    </row>
    <row r="50" spans="1:2" x14ac:dyDescent="0.3">
      <c r="A50" s="2" t="s">
        <v>5139</v>
      </c>
      <c r="B50" s="9">
        <v>2283276</v>
      </c>
    </row>
    <row r="51" spans="1:2" x14ac:dyDescent="0.3">
      <c r="A51" s="2" t="s">
        <v>5151</v>
      </c>
      <c r="B51" s="9">
        <v>1089365</v>
      </c>
    </row>
    <row r="52" spans="1:2" x14ac:dyDescent="0.3">
      <c r="A52" s="2" t="s">
        <v>4845</v>
      </c>
      <c r="B52" s="9">
        <v>1071240</v>
      </c>
    </row>
    <row r="53" spans="1:2" x14ac:dyDescent="0.3">
      <c r="A53" s="2" t="s">
        <v>4565</v>
      </c>
      <c r="B53" s="9">
        <v>1677838</v>
      </c>
    </row>
    <row r="54" spans="1:2" x14ac:dyDescent="0.3">
      <c r="A54" s="2" t="s">
        <v>4849</v>
      </c>
      <c r="B54" s="9">
        <v>2426851</v>
      </c>
    </row>
    <row r="55" spans="1:2" x14ac:dyDescent="0.3">
      <c r="A55" s="2" t="s">
        <v>7035</v>
      </c>
      <c r="B55" s="9">
        <v>92170789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87E3D-4D88-4340-BBA2-495E30126787}">
  <dimension ref="A1:B8"/>
  <sheetViews>
    <sheetView workbookViewId="0">
      <selection activeCell="B3" sqref="B3"/>
    </sheetView>
  </sheetViews>
  <sheetFormatPr defaultRowHeight="14.4" x14ac:dyDescent="0.3"/>
  <cols>
    <col min="1" max="1" width="18.5546875" bestFit="1" customWidth="1"/>
    <col min="2" max="2" width="20" bestFit="1" customWidth="1"/>
    <col min="3" max="3" width="12.33203125" bestFit="1" customWidth="1"/>
  </cols>
  <sheetData>
    <row r="1" spans="1:2" x14ac:dyDescent="0.3">
      <c r="A1" s="7" t="s">
        <v>7040</v>
      </c>
      <c r="B1" t="s">
        <v>7041</v>
      </c>
    </row>
    <row r="3" spans="1:2" x14ac:dyDescent="0.3">
      <c r="A3" s="7" t="s">
        <v>7034</v>
      </c>
      <c r="B3" t="s">
        <v>7038</v>
      </c>
    </row>
    <row r="4" spans="1:2" x14ac:dyDescent="0.3">
      <c r="A4" s="2" t="s">
        <v>4964</v>
      </c>
      <c r="B4" s="9">
        <v>2957978</v>
      </c>
    </row>
    <row r="5" spans="1:2" x14ac:dyDescent="0.3">
      <c r="A5" s="2" t="s">
        <v>4700</v>
      </c>
      <c r="B5" s="9">
        <v>1506998</v>
      </c>
    </row>
    <row r="6" spans="1:2" x14ac:dyDescent="0.3">
      <c r="A6" s="2" t="s">
        <v>4969</v>
      </c>
      <c r="B6" s="9">
        <v>1186957</v>
      </c>
    </row>
    <row r="7" spans="1:2" x14ac:dyDescent="0.3">
      <c r="A7" s="2" t="s">
        <v>4401</v>
      </c>
      <c r="B7" s="9">
        <v>2975649</v>
      </c>
    </row>
    <row r="8" spans="1:2" x14ac:dyDescent="0.3">
      <c r="A8" s="2" t="s">
        <v>4067</v>
      </c>
      <c r="B8" s="9">
        <v>1523883</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8CE5-1CAD-41CA-A51C-4817CDCF0D85}">
  <dimension ref="A1:B5"/>
  <sheetViews>
    <sheetView workbookViewId="0">
      <selection activeCell="A6" sqref="A6"/>
    </sheetView>
  </sheetViews>
  <sheetFormatPr defaultRowHeight="14.4" x14ac:dyDescent="0.3"/>
  <cols>
    <col min="1" max="1" width="18.5546875" bestFit="1" customWidth="1"/>
    <col min="2" max="2" width="20" bestFit="1" customWidth="1"/>
  </cols>
  <sheetData>
    <row r="1" spans="1:2" x14ac:dyDescent="0.3">
      <c r="A1" s="7" t="s">
        <v>7040</v>
      </c>
      <c r="B1" t="s">
        <v>7041</v>
      </c>
    </row>
    <row r="3" spans="1:2" x14ac:dyDescent="0.3">
      <c r="A3" s="7" t="s">
        <v>7034</v>
      </c>
      <c r="B3" t="s">
        <v>7038</v>
      </c>
    </row>
    <row r="4" spans="1:2" x14ac:dyDescent="0.3">
      <c r="A4" s="2" t="s">
        <v>4969</v>
      </c>
      <c r="B4">
        <v>1186957</v>
      </c>
    </row>
    <row r="5" spans="1:2" x14ac:dyDescent="0.3">
      <c r="A5" s="2" t="s">
        <v>4401</v>
      </c>
      <c r="B5">
        <v>2975649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6E441-B23B-4AED-AF66-A3B3F8F39B85}">
  <dimension ref="A3:B116"/>
  <sheetViews>
    <sheetView workbookViewId="0">
      <selection activeCell="A7" sqref="A7"/>
    </sheetView>
  </sheetViews>
  <sheetFormatPr defaultRowHeight="14.4" x14ac:dyDescent="0.3"/>
  <cols>
    <col min="1" max="1" width="14.44140625" bestFit="1" customWidth="1"/>
    <col min="2" max="2" width="26.21875" bestFit="1" customWidth="1"/>
  </cols>
  <sheetData>
    <row r="3" spans="1:2" x14ac:dyDescent="0.3">
      <c r="A3" s="7" t="s">
        <v>7034</v>
      </c>
      <c r="B3" t="s">
        <v>7042</v>
      </c>
    </row>
    <row r="4" spans="1:2" x14ac:dyDescent="0.3">
      <c r="A4" s="2" t="s">
        <v>94</v>
      </c>
      <c r="B4" s="12">
        <v>6.2814444444444506</v>
      </c>
    </row>
    <row r="5" spans="1:2" x14ac:dyDescent="0.3">
      <c r="A5" s="8" t="s">
        <v>42</v>
      </c>
      <c r="B5" s="12">
        <v>7.3500000000000005</v>
      </c>
    </row>
    <row r="6" spans="1:2" x14ac:dyDescent="0.3">
      <c r="A6" s="8" t="s">
        <v>45</v>
      </c>
      <c r="B6" s="12">
        <v>6.8999999999999995</v>
      </c>
    </row>
    <row r="7" spans="1:2" x14ac:dyDescent="0.3">
      <c r="A7" s="8" t="s">
        <v>198</v>
      </c>
      <c r="B7" s="12">
        <v>6.7</v>
      </c>
    </row>
    <row r="8" spans="1:2" x14ac:dyDescent="0.3">
      <c r="A8" s="8" t="s">
        <v>173</v>
      </c>
      <c r="B8" s="12">
        <v>6.8</v>
      </c>
    </row>
    <row r="9" spans="1:2" x14ac:dyDescent="0.3">
      <c r="A9" s="8" t="s">
        <v>22</v>
      </c>
      <c r="B9" s="12">
        <v>6.25</v>
      </c>
    </row>
    <row r="10" spans="1:2" x14ac:dyDescent="0.3">
      <c r="A10" s="8" t="s">
        <v>101</v>
      </c>
      <c r="B10" s="12">
        <v>6.0754098360655711</v>
      </c>
    </row>
    <row r="11" spans="1:2" x14ac:dyDescent="0.3">
      <c r="A11" s="8" t="s">
        <v>149</v>
      </c>
      <c r="B11" s="12">
        <v>6.1488664987405484</v>
      </c>
    </row>
    <row r="12" spans="1:2" x14ac:dyDescent="0.3">
      <c r="A12" s="8" t="s">
        <v>109</v>
      </c>
      <c r="B12" s="12">
        <v>6.4563535911602168</v>
      </c>
    </row>
    <row r="13" spans="1:2" x14ac:dyDescent="0.3">
      <c r="A13" s="8" t="s">
        <v>38</v>
      </c>
      <c r="B13" s="12">
        <v>8.6999999999999993</v>
      </c>
    </row>
    <row r="14" spans="1:2" x14ac:dyDescent="0.3">
      <c r="A14" s="8" t="s">
        <v>185</v>
      </c>
      <c r="B14" s="12">
        <v>6.6</v>
      </c>
    </row>
    <row r="15" spans="1:2" x14ac:dyDescent="0.3">
      <c r="A15" s="8" t="s">
        <v>7049</v>
      </c>
      <c r="B15" s="12">
        <v>6.9250000000000007</v>
      </c>
    </row>
    <row r="16" spans="1:2" x14ac:dyDescent="0.3">
      <c r="A16" s="2" t="s">
        <v>57</v>
      </c>
      <c r="B16" s="12">
        <v>6.5558011049723728</v>
      </c>
    </row>
    <row r="17" spans="1:2" x14ac:dyDescent="0.3">
      <c r="A17" s="8" t="s">
        <v>42</v>
      </c>
      <c r="B17" s="12">
        <v>6.8666666666666671</v>
      </c>
    </row>
    <row r="18" spans="1:2" x14ac:dyDescent="0.3">
      <c r="A18" s="8" t="s">
        <v>45</v>
      </c>
      <c r="B18" s="12">
        <v>6.4461538461538446</v>
      </c>
    </row>
    <row r="19" spans="1:2" x14ac:dyDescent="0.3">
      <c r="A19" s="8" t="s">
        <v>22</v>
      </c>
      <c r="B19" s="12">
        <v>7.7</v>
      </c>
    </row>
    <row r="20" spans="1:2" x14ac:dyDescent="0.3">
      <c r="A20" s="8" t="s">
        <v>33</v>
      </c>
      <c r="B20" s="12">
        <v>8.1</v>
      </c>
    </row>
    <row r="21" spans="1:2" x14ac:dyDescent="0.3">
      <c r="A21" s="8" t="s">
        <v>101</v>
      </c>
      <c r="B21" s="12">
        <v>6.4494117647058804</v>
      </c>
    </row>
    <row r="22" spans="1:2" x14ac:dyDescent="0.3">
      <c r="A22" s="8" t="s">
        <v>149</v>
      </c>
      <c r="B22" s="12">
        <v>6.57</v>
      </c>
    </row>
    <row r="23" spans="1:2" x14ac:dyDescent="0.3">
      <c r="A23" s="8" t="s">
        <v>109</v>
      </c>
      <c r="B23" s="12">
        <v>6.8524590163934445</v>
      </c>
    </row>
    <row r="24" spans="1:2" x14ac:dyDescent="0.3">
      <c r="A24" s="8" t="s">
        <v>7049</v>
      </c>
      <c r="B24" s="12">
        <v>6.8250000000000002</v>
      </c>
    </row>
    <row r="25" spans="1:2" x14ac:dyDescent="0.3">
      <c r="A25" s="2" t="s">
        <v>50</v>
      </c>
      <c r="B25" s="12">
        <v>6.7622222222222224</v>
      </c>
    </row>
    <row r="26" spans="1:2" x14ac:dyDescent="0.3">
      <c r="A26" s="8" t="s">
        <v>42</v>
      </c>
      <c r="B26" s="12">
        <v>7.6</v>
      </c>
    </row>
    <row r="27" spans="1:2" x14ac:dyDescent="0.3">
      <c r="A27" s="8" t="s">
        <v>45</v>
      </c>
      <c r="B27" s="12">
        <v>6.8818181818181809</v>
      </c>
    </row>
    <row r="28" spans="1:2" x14ac:dyDescent="0.3">
      <c r="A28" s="8" t="s">
        <v>101</v>
      </c>
      <c r="B28" s="12">
        <v>6.4874999999999998</v>
      </c>
    </row>
    <row r="29" spans="1:2" x14ac:dyDescent="0.3">
      <c r="A29" s="8" t="s">
        <v>149</v>
      </c>
      <c r="B29" s="12">
        <v>6.833333333333333</v>
      </c>
    </row>
    <row r="30" spans="1:2" x14ac:dyDescent="0.3">
      <c r="A30" s="8" t="s">
        <v>109</v>
      </c>
      <c r="B30" s="12">
        <v>7.4399999999999995</v>
      </c>
    </row>
    <row r="31" spans="1:2" x14ac:dyDescent="0.3">
      <c r="A31" s="2" t="s">
        <v>78</v>
      </c>
      <c r="B31" s="12">
        <v>7.1495098039215668</v>
      </c>
    </row>
    <row r="32" spans="1:2" x14ac:dyDescent="0.3">
      <c r="A32" s="8" t="s">
        <v>42</v>
      </c>
      <c r="B32" s="12">
        <v>7</v>
      </c>
    </row>
    <row r="33" spans="1:2" x14ac:dyDescent="0.3">
      <c r="A33" s="8" t="s">
        <v>45</v>
      </c>
      <c r="B33" s="12">
        <v>7.5333333333333341</v>
      </c>
    </row>
    <row r="34" spans="1:2" x14ac:dyDescent="0.3">
      <c r="A34" s="8" t="s">
        <v>173</v>
      </c>
      <c r="B34" s="12">
        <v>8.1</v>
      </c>
    </row>
    <row r="35" spans="1:2" x14ac:dyDescent="0.3">
      <c r="A35" s="8" t="s">
        <v>209</v>
      </c>
      <c r="B35" s="12">
        <v>6.8</v>
      </c>
    </row>
    <row r="36" spans="1:2" x14ac:dyDescent="0.3">
      <c r="A36" s="8" t="s">
        <v>22</v>
      </c>
      <c r="B36" s="12">
        <v>8.1999999999999993</v>
      </c>
    </row>
    <row r="37" spans="1:2" x14ac:dyDescent="0.3">
      <c r="A37" s="8" t="s">
        <v>33</v>
      </c>
      <c r="B37" s="12">
        <v>7</v>
      </c>
    </row>
    <row r="38" spans="1:2" x14ac:dyDescent="0.3">
      <c r="A38" s="8" t="s">
        <v>101</v>
      </c>
      <c r="B38" s="12">
        <v>6.8931034482758609</v>
      </c>
    </row>
    <row r="39" spans="1:2" x14ac:dyDescent="0.3">
      <c r="A39" s="8" t="s">
        <v>149</v>
      </c>
      <c r="B39" s="12">
        <v>7.1157142857142848</v>
      </c>
    </row>
    <row r="40" spans="1:2" x14ac:dyDescent="0.3">
      <c r="A40" s="8" t="s">
        <v>109</v>
      </c>
      <c r="B40" s="12">
        <v>7.2234042553191529</v>
      </c>
    </row>
    <row r="41" spans="1:2" x14ac:dyDescent="0.3">
      <c r="A41" s="8" t="s">
        <v>38</v>
      </c>
      <c r="B41" s="12">
        <v>7.25</v>
      </c>
    </row>
    <row r="42" spans="1:2" x14ac:dyDescent="0.3">
      <c r="A42" s="8" t="s">
        <v>7049</v>
      </c>
      <c r="B42" s="12">
        <v>7.3</v>
      </c>
    </row>
    <row r="43" spans="1:2" x14ac:dyDescent="0.3">
      <c r="A43" s="2" t="s">
        <v>37</v>
      </c>
      <c r="B43" s="12">
        <v>6.1705708661417331</v>
      </c>
    </row>
    <row r="44" spans="1:2" x14ac:dyDescent="0.3">
      <c r="A44" s="8" t="s">
        <v>42</v>
      </c>
      <c r="B44" s="12">
        <v>7.7666666666666666</v>
      </c>
    </row>
    <row r="45" spans="1:2" x14ac:dyDescent="0.3">
      <c r="A45" s="8" t="s">
        <v>45</v>
      </c>
      <c r="B45" s="12">
        <v>5.94</v>
      </c>
    </row>
    <row r="46" spans="1:2" x14ac:dyDescent="0.3">
      <c r="A46" s="8" t="s">
        <v>209</v>
      </c>
      <c r="B46" s="12">
        <v>6.15</v>
      </c>
    </row>
    <row r="47" spans="1:2" x14ac:dyDescent="0.3">
      <c r="A47" s="8" t="s">
        <v>22</v>
      </c>
      <c r="B47" s="12">
        <v>6.3166666666666664</v>
      </c>
    </row>
    <row r="48" spans="1:2" x14ac:dyDescent="0.3">
      <c r="A48" s="8" t="s">
        <v>101</v>
      </c>
      <c r="B48" s="12">
        <v>5.8707142857142864</v>
      </c>
    </row>
    <row r="49" spans="1:2" x14ac:dyDescent="0.3">
      <c r="A49" s="8" t="s">
        <v>149</v>
      </c>
      <c r="B49" s="12">
        <v>5.9724137931034464</v>
      </c>
    </row>
    <row r="50" spans="1:2" x14ac:dyDescent="0.3">
      <c r="A50" s="8" t="s">
        <v>109</v>
      </c>
      <c r="B50" s="12">
        <v>6.3984198645598216</v>
      </c>
    </row>
    <row r="51" spans="1:2" x14ac:dyDescent="0.3">
      <c r="A51" s="8" t="s">
        <v>38</v>
      </c>
      <c r="B51" s="12">
        <v>6.6749999999999998</v>
      </c>
    </row>
    <row r="52" spans="1:2" x14ac:dyDescent="0.3">
      <c r="A52" s="8" t="s">
        <v>185</v>
      </c>
      <c r="B52" s="12">
        <v>6.5</v>
      </c>
    </row>
    <row r="53" spans="1:2" x14ac:dyDescent="0.3">
      <c r="A53" s="8" t="s">
        <v>7049</v>
      </c>
      <c r="B53" s="12">
        <v>6.5333333333333341</v>
      </c>
    </row>
    <row r="54" spans="1:2" x14ac:dyDescent="0.3">
      <c r="A54" s="2" t="s">
        <v>19</v>
      </c>
      <c r="B54" s="12">
        <v>6.9376984126984134</v>
      </c>
    </row>
    <row r="55" spans="1:2" x14ac:dyDescent="0.3">
      <c r="A55" s="8" t="s">
        <v>209</v>
      </c>
      <c r="B55" s="12">
        <v>7.2</v>
      </c>
    </row>
    <row r="56" spans="1:2" x14ac:dyDescent="0.3">
      <c r="A56" s="8" t="s">
        <v>22</v>
      </c>
      <c r="B56" s="12">
        <v>6.6199999999999992</v>
      </c>
    </row>
    <row r="57" spans="1:2" x14ac:dyDescent="0.3">
      <c r="A57" s="8" t="s">
        <v>149</v>
      </c>
      <c r="B57" s="12">
        <v>6.6033333333333353</v>
      </c>
    </row>
    <row r="58" spans="1:2" x14ac:dyDescent="0.3">
      <c r="A58" s="8" t="s">
        <v>109</v>
      </c>
      <c r="B58" s="12">
        <v>6.9787735849056585</v>
      </c>
    </row>
    <row r="59" spans="1:2" x14ac:dyDescent="0.3">
      <c r="A59" s="8" t="s">
        <v>38</v>
      </c>
      <c r="B59" s="12">
        <v>7.65</v>
      </c>
    </row>
    <row r="60" spans="1:2" x14ac:dyDescent="0.3">
      <c r="A60" s="8" t="s">
        <v>7049</v>
      </c>
      <c r="B60" s="12">
        <v>7.5500000000000007</v>
      </c>
    </row>
    <row r="61" spans="1:2" x14ac:dyDescent="0.3">
      <c r="A61" s="2" t="s">
        <v>194</v>
      </c>
      <c r="B61" s="12">
        <v>6.9511627906976736</v>
      </c>
    </row>
    <row r="62" spans="1:2" x14ac:dyDescent="0.3">
      <c r="A62" s="8" t="s">
        <v>45</v>
      </c>
      <c r="B62" s="12">
        <v>6.36</v>
      </c>
    </row>
    <row r="63" spans="1:2" x14ac:dyDescent="0.3">
      <c r="A63" s="8" t="s">
        <v>22</v>
      </c>
      <c r="B63" s="12">
        <v>7.7249999999999996</v>
      </c>
    </row>
    <row r="64" spans="1:2" x14ac:dyDescent="0.3">
      <c r="A64" s="8" t="s">
        <v>101</v>
      </c>
      <c r="B64" s="12">
        <v>6.2299999999999995</v>
      </c>
    </row>
    <row r="65" spans="1:2" x14ac:dyDescent="0.3">
      <c r="A65" s="8" t="s">
        <v>149</v>
      </c>
      <c r="B65" s="12">
        <v>7.6285714285714281</v>
      </c>
    </row>
    <row r="66" spans="1:2" x14ac:dyDescent="0.3">
      <c r="A66" s="8" t="s">
        <v>109</v>
      </c>
      <c r="B66" s="12">
        <v>6.7833333333333341</v>
      </c>
    </row>
    <row r="67" spans="1:2" x14ac:dyDescent="0.3">
      <c r="A67" s="8" t="s">
        <v>38</v>
      </c>
      <c r="B67" s="12">
        <v>7.1333333333333337</v>
      </c>
    </row>
    <row r="68" spans="1:2" x14ac:dyDescent="0.3">
      <c r="A68" s="8" t="s">
        <v>7049</v>
      </c>
      <c r="B68" s="12">
        <v>7.3000000000000007</v>
      </c>
    </row>
    <row r="69" spans="1:2" x14ac:dyDescent="0.3">
      <c r="A69" s="2" t="s">
        <v>26</v>
      </c>
      <c r="B69" s="12">
        <v>6.8261904761904733</v>
      </c>
    </row>
    <row r="70" spans="1:2" x14ac:dyDescent="0.3">
      <c r="A70" s="8" t="s">
        <v>42</v>
      </c>
      <c r="B70" s="12">
        <v>7.9</v>
      </c>
    </row>
    <row r="71" spans="1:2" x14ac:dyDescent="0.3">
      <c r="A71" s="8" t="s">
        <v>45</v>
      </c>
      <c r="B71" s="12">
        <v>7.3166666666666664</v>
      </c>
    </row>
    <row r="72" spans="1:2" x14ac:dyDescent="0.3">
      <c r="A72" s="8" t="s">
        <v>209</v>
      </c>
      <c r="B72" s="12">
        <v>5.9499999999999993</v>
      </c>
    </row>
    <row r="73" spans="1:2" x14ac:dyDescent="0.3">
      <c r="A73" s="8" t="s">
        <v>22</v>
      </c>
      <c r="B73" s="12">
        <v>7.2333333333333343</v>
      </c>
    </row>
    <row r="74" spans="1:2" x14ac:dyDescent="0.3">
      <c r="A74" s="8" t="s">
        <v>101</v>
      </c>
      <c r="B74" s="12">
        <v>6.8764705882352928</v>
      </c>
    </row>
    <row r="75" spans="1:2" x14ac:dyDescent="0.3">
      <c r="A75" s="8" t="s">
        <v>149</v>
      </c>
      <c r="B75" s="12">
        <v>6.6098360655737709</v>
      </c>
    </row>
    <row r="76" spans="1:2" x14ac:dyDescent="0.3">
      <c r="A76" s="8" t="s">
        <v>109</v>
      </c>
      <c r="B76" s="12">
        <v>6.9488165680473379</v>
      </c>
    </row>
    <row r="77" spans="1:2" x14ac:dyDescent="0.3">
      <c r="A77" s="8" t="s">
        <v>38</v>
      </c>
      <c r="B77" s="12">
        <v>6.7428571428571429</v>
      </c>
    </row>
    <row r="78" spans="1:2" x14ac:dyDescent="0.3">
      <c r="A78" s="8" t="s">
        <v>7049</v>
      </c>
      <c r="B78" s="12">
        <v>6.95</v>
      </c>
    </row>
    <row r="79" spans="1:2" x14ac:dyDescent="0.3">
      <c r="A79" s="2" t="s">
        <v>389</v>
      </c>
      <c r="B79" s="12">
        <v>6.5</v>
      </c>
    </row>
    <row r="80" spans="1:2" x14ac:dyDescent="0.3">
      <c r="A80" s="8" t="s">
        <v>45</v>
      </c>
      <c r="B80" s="12">
        <v>5.7</v>
      </c>
    </row>
    <row r="81" spans="1:2" x14ac:dyDescent="0.3">
      <c r="A81" s="8" t="s">
        <v>101</v>
      </c>
      <c r="B81" s="12">
        <v>6.9</v>
      </c>
    </row>
    <row r="82" spans="1:2" x14ac:dyDescent="0.3">
      <c r="A82" s="2" t="s">
        <v>332</v>
      </c>
      <c r="B82" s="12">
        <v>6.234285714285714</v>
      </c>
    </row>
    <row r="83" spans="1:2" x14ac:dyDescent="0.3">
      <c r="A83" s="8" t="s">
        <v>22</v>
      </c>
      <c r="B83" s="12">
        <v>6.7</v>
      </c>
    </row>
    <row r="84" spans="1:2" x14ac:dyDescent="0.3">
      <c r="A84" s="8" t="s">
        <v>101</v>
      </c>
      <c r="B84" s="12">
        <v>6.95</v>
      </c>
    </row>
    <row r="85" spans="1:2" x14ac:dyDescent="0.3">
      <c r="A85" s="8" t="s">
        <v>149</v>
      </c>
      <c r="B85" s="12">
        <v>6.245454545454546</v>
      </c>
    </row>
    <row r="86" spans="1:2" x14ac:dyDescent="0.3">
      <c r="A86" s="8" t="s">
        <v>109</v>
      </c>
      <c r="B86" s="12">
        <v>6.1899999999999995</v>
      </c>
    </row>
    <row r="87" spans="1:2" x14ac:dyDescent="0.3">
      <c r="A87" s="8" t="s">
        <v>185</v>
      </c>
      <c r="B87" s="12">
        <v>5.0999999999999996</v>
      </c>
    </row>
    <row r="88" spans="1:2" x14ac:dyDescent="0.3">
      <c r="A88" s="2" t="s">
        <v>108</v>
      </c>
      <c r="B88" s="12">
        <v>5.7907284768211946</v>
      </c>
    </row>
    <row r="89" spans="1:2" x14ac:dyDescent="0.3">
      <c r="A89" s="8" t="s">
        <v>22</v>
      </c>
      <c r="B89" s="12">
        <v>6.1</v>
      </c>
    </row>
    <row r="90" spans="1:2" x14ac:dyDescent="0.3">
      <c r="A90" s="8" t="s">
        <v>101</v>
      </c>
      <c r="B90" s="12">
        <v>5.7</v>
      </c>
    </row>
    <row r="91" spans="1:2" x14ac:dyDescent="0.3">
      <c r="A91" s="8" t="s">
        <v>149</v>
      </c>
      <c r="B91" s="12">
        <v>5.0500000000000007</v>
      </c>
    </row>
    <row r="92" spans="1:2" x14ac:dyDescent="0.3">
      <c r="A92" s="8" t="s">
        <v>109</v>
      </c>
      <c r="B92" s="12">
        <v>5.9254237288135601</v>
      </c>
    </row>
    <row r="93" spans="1:2" x14ac:dyDescent="0.3">
      <c r="A93" s="8" t="s">
        <v>38</v>
      </c>
      <c r="B93" s="12">
        <v>6.8</v>
      </c>
    </row>
    <row r="94" spans="1:2" x14ac:dyDescent="0.3">
      <c r="A94" s="8" t="s">
        <v>185</v>
      </c>
      <c r="B94" s="12">
        <v>6.5333333333333341</v>
      </c>
    </row>
    <row r="95" spans="1:2" x14ac:dyDescent="0.3">
      <c r="A95" s="2" t="s">
        <v>32</v>
      </c>
      <c r="B95" s="12">
        <v>6.75</v>
      </c>
    </row>
    <row r="96" spans="1:2" x14ac:dyDescent="0.3">
      <c r="A96" s="8" t="s">
        <v>33</v>
      </c>
      <c r="B96" s="12">
        <v>6.3</v>
      </c>
    </row>
    <row r="97" spans="1:2" x14ac:dyDescent="0.3">
      <c r="A97" s="8" t="s">
        <v>149</v>
      </c>
      <c r="B97" s="12">
        <v>7.2</v>
      </c>
    </row>
    <row r="98" spans="1:2" x14ac:dyDescent="0.3">
      <c r="A98" s="2" t="s">
        <v>311</v>
      </c>
      <c r="B98" s="12">
        <v>6.586956521739129</v>
      </c>
    </row>
    <row r="99" spans="1:2" x14ac:dyDescent="0.3">
      <c r="A99" s="8" t="s">
        <v>149</v>
      </c>
      <c r="B99" s="12">
        <v>6.6333333333333337</v>
      </c>
    </row>
    <row r="100" spans="1:2" x14ac:dyDescent="0.3">
      <c r="A100" s="8" t="s">
        <v>109</v>
      </c>
      <c r="B100" s="12">
        <v>6.5153846153846136</v>
      </c>
    </row>
    <row r="101" spans="1:2" x14ac:dyDescent="0.3">
      <c r="A101" s="8" t="s">
        <v>185</v>
      </c>
      <c r="B101" s="12">
        <v>7.1</v>
      </c>
    </row>
    <row r="102" spans="1:2" x14ac:dyDescent="0.3">
      <c r="A102" s="2" t="s">
        <v>3956</v>
      </c>
      <c r="B102" s="12">
        <v>6.1333333333333329</v>
      </c>
    </row>
    <row r="103" spans="1:2" x14ac:dyDescent="0.3">
      <c r="A103" s="8" t="s">
        <v>149</v>
      </c>
      <c r="B103" s="12">
        <v>7.1</v>
      </c>
    </row>
    <row r="104" spans="1:2" x14ac:dyDescent="0.3">
      <c r="A104" s="8" t="s">
        <v>7049</v>
      </c>
      <c r="B104" s="12">
        <v>5.65</v>
      </c>
    </row>
    <row r="105" spans="1:2" x14ac:dyDescent="0.3">
      <c r="A105" s="2" t="s">
        <v>382</v>
      </c>
      <c r="B105" s="12">
        <v>6.5874999999999995</v>
      </c>
    </row>
    <row r="106" spans="1:2" x14ac:dyDescent="0.3">
      <c r="A106" s="8" t="s">
        <v>101</v>
      </c>
      <c r="B106" s="12">
        <v>7.1</v>
      </c>
    </row>
    <row r="107" spans="1:2" x14ac:dyDescent="0.3">
      <c r="A107" s="8" t="s">
        <v>149</v>
      </c>
      <c r="B107" s="12">
        <v>6.15</v>
      </c>
    </row>
    <row r="108" spans="1:2" x14ac:dyDescent="0.3">
      <c r="A108" s="8" t="s">
        <v>109</v>
      </c>
      <c r="B108" s="12">
        <v>6.75</v>
      </c>
    </row>
    <row r="109" spans="1:2" x14ac:dyDescent="0.3">
      <c r="A109" s="8" t="s">
        <v>7049</v>
      </c>
      <c r="B109" s="12">
        <v>6.3</v>
      </c>
    </row>
    <row r="110" spans="1:2" x14ac:dyDescent="0.3">
      <c r="A110" s="2" t="s">
        <v>3921</v>
      </c>
      <c r="B110" s="12">
        <v>5.3</v>
      </c>
    </row>
    <row r="111" spans="1:2" x14ac:dyDescent="0.3">
      <c r="A111" s="8" t="s">
        <v>22</v>
      </c>
      <c r="B111" s="12">
        <v>6.3</v>
      </c>
    </row>
    <row r="112" spans="1:2" x14ac:dyDescent="0.3">
      <c r="A112" s="8" t="s">
        <v>109</v>
      </c>
      <c r="B112" s="12">
        <v>4.8</v>
      </c>
    </row>
    <row r="113" spans="1:2" x14ac:dyDescent="0.3">
      <c r="A113" s="8" t="s">
        <v>7049</v>
      </c>
      <c r="B113" s="12">
        <v>4.8</v>
      </c>
    </row>
    <row r="114" spans="1:2" x14ac:dyDescent="0.3">
      <c r="A114" s="2" t="s">
        <v>162</v>
      </c>
      <c r="B114" s="12">
        <v>6.7666666666666657</v>
      </c>
    </row>
    <row r="115" spans="1:2" x14ac:dyDescent="0.3">
      <c r="A115" s="8" t="s">
        <v>42</v>
      </c>
      <c r="B115" s="12">
        <v>8.9</v>
      </c>
    </row>
    <row r="116" spans="1:2" x14ac:dyDescent="0.3">
      <c r="A116" s="8" t="s">
        <v>109</v>
      </c>
      <c r="B116" s="12">
        <v>5.6999999999999993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8FA2B-0C27-4C17-B4C7-EEFA75D8DA6E}">
  <dimension ref="A3:B5"/>
  <sheetViews>
    <sheetView workbookViewId="0">
      <selection activeCell="A4" sqref="A4"/>
    </sheetView>
  </sheetViews>
  <sheetFormatPr defaultRowHeight="14.4" x14ac:dyDescent="0.3"/>
  <cols>
    <col min="1" max="1" width="26.21875" bestFit="1" customWidth="1"/>
    <col min="2" max="2" width="15.5546875" bestFit="1" customWidth="1"/>
    <col min="3" max="3" width="10.77734375" bestFit="1" customWidth="1"/>
  </cols>
  <sheetData>
    <row r="3" spans="1:2" x14ac:dyDescent="0.3">
      <c r="A3" s="7" t="s">
        <v>7042</v>
      </c>
      <c r="B3" s="7" t="s">
        <v>7047</v>
      </c>
    </row>
    <row r="4" spans="1:2" x14ac:dyDescent="0.3">
      <c r="A4" s="7" t="s">
        <v>7034</v>
      </c>
      <c r="B4" t="s">
        <v>7048</v>
      </c>
    </row>
    <row r="5" spans="1:2" x14ac:dyDescent="0.3">
      <c r="A5" s="2" t="s">
        <v>78</v>
      </c>
      <c r="B5" s="13">
        <v>6.8111111111111118</v>
      </c>
    </row>
  </sheetData>
  <sortState xmlns:xlrd2="http://schemas.microsoft.com/office/spreadsheetml/2017/richdata2" columnSort="1" ref="A3:C8">
    <sortCondition ref="B3"/>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0CB0F-F310-446B-9910-D4142D854449}">
  <dimension ref="A3:B7"/>
  <sheetViews>
    <sheetView workbookViewId="0">
      <selection activeCell="B7" sqref="B7"/>
    </sheetView>
  </sheetViews>
  <sheetFormatPr defaultRowHeight="14.4" x14ac:dyDescent="0.3"/>
  <cols>
    <col min="1" max="1" width="12.5546875" bestFit="1" customWidth="1"/>
    <col min="2" max="2" width="20" bestFit="1" customWidth="1"/>
    <col min="3" max="3704" width="15.5546875" bestFit="1" customWidth="1"/>
    <col min="3705" max="3705" width="10.77734375" bestFit="1" customWidth="1"/>
  </cols>
  <sheetData>
    <row r="3" spans="1:2" x14ac:dyDescent="0.3">
      <c r="A3" s="7" t="s">
        <v>7034</v>
      </c>
      <c r="B3" t="s">
        <v>7038</v>
      </c>
    </row>
    <row r="4" spans="1:2" x14ac:dyDescent="0.3">
      <c r="A4" s="2" t="s">
        <v>7043</v>
      </c>
      <c r="B4" s="14"/>
    </row>
    <row r="5" spans="1:2" x14ac:dyDescent="0.3">
      <c r="A5" s="8" t="s">
        <v>94</v>
      </c>
      <c r="B5" s="14"/>
    </row>
    <row r="6" spans="1:2" x14ac:dyDescent="0.3">
      <c r="A6" s="2" t="s">
        <v>7044</v>
      </c>
      <c r="B6" s="14"/>
    </row>
    <row r="7" spans="1:2" x14ac:dyDescent="0.3">
      <c r="A7" s="8" t="s">
        <v>94</v>
      </c>
      <c r="B7" s="14">
        <v>0.51701387469903948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22F4B-0450-4A5C-ACC2-26AD606AC151}">
  <dimension ref="A3:C13"/>
  <sheetViews>
    <sheetView workbookViewId="0">
      <selection activeCell="K2" sqref="K2"/>
    </sheetView>
  </sheetViews>
  <sheetFormatPr defaultRowHeight="14.4" x14ac:dyDescent="0.3"/>
  <cols>
    <col min="1" max="1" width="26.5546875" bestFit="1" customWidth="1"/>
    <col min="2" max="2" width="12.5546875" bestFit="1" customWidth="1"/>
    <col min="3" max="5" width="18.77734375" bestFit="1" customWidth="1"/>
  </cols>
  <sheetData>
    <row r="3" spans="1:3" x14ac:dyDescent="0.3">
      <c r="A3" s="7" t="s">
        <v>7034</v>
      </c>
      <c r="B3" t="s">
        <v>7050</v>
      </c>
      <c r="C3" t="s">
        <v>7051</v>
      </c>
    </row>
    <row r="4" spans="1:3" x14ac:dyDescent="0.3">
      <c r="A4" s="17" t="s">
        <v>4730</v>
      </c>
      <c r="B4" s="26">
        <v>107902283</v>
      </c>
      <c r="C4" s="26">
        <v>0.99986100465483363</v>
      </c>
    </row>
    <row r="5" spans="1:3" x14ac:dyDescent="0.3">
      <c r="A5" s="2" t="s">
        <v>3474</v>
      </c>
      <c r="B5" s="25">
        <v>591796</v>
      </c>
      <c r="C5" s="25">
        <v>0.99963176546500587</v>
      </c>
    </row>
    <row r="6" spans="1:3" x14ac:dyDescent="0.3">
      <c r="A6" s="2" t="s">
        <v>2206</v>
      </c>
      <c r="B6" s="25">
        <v>140470114</v>
      </c>
      <c r="C6" s="25">
        <v>0.99957304524779644</v>
      </c>
    </row>
    <row r="7" spans="1:3" x14ac:dyDescent="0.3">
      <c r="A7" s="2" t="s">
        <v>1277</v>
      </c>
      <c r="B7" s="25">
        <v>10221600</v>
      </c>
      <c r="C7" s="25">
        <v>0.99756016629906508</v>
      </c>
    </row>
    <row r="8" spans="1:3" x14ac:dyDescent="0.3">
      <c r="A8" s="2" t="s">
        <v>236</v>
      </c>
      <c r="B8" s="25">
        <v>30775468</v>
      </c>
      <c r="C8" s="25">
        <v>0.99729310735927934</v>
      </c>
    </row>
    <row r="9" spans="1:3" x14ac:dyDescent="0.3">
      <c r="A9" s="2" t="s">
        <v>916</v>
      </c>
      <c r="B9" s="25">
        <v>2033920</v>
      </c>
      <c r="C9" s="25">
        <v>0.99657017423514882</v>
      </c>
    </row>
    <row r="10" spans="1:3" x14ac:dyDescent="0.3">
      <c r="A10" s="2" t="s">
        <v>6982</v>
      </c>
      <c r="B10" s="25">
        <v>22657819</v>
      </c>
      <c r="C10" s="25">
        <v>0.99560590582076425</v>
      </c>
    </row>
    <row r="11" spans="1:3" x14ac:dyDescent="0.3">
      <c r="A11" s="2" t="s">
        <v>3797</v>
      </c>
      <c r="B11" s="25">
        <v>11464368</v>
      </c>
      <c r="C11" s="25">
        <v>0.99436222349741976</v>
      </c>
    </row>
    <row r="12" spans="1:3" x14ac:dyDescent="0.3">
      <c r="A12" s="2" t="s">
        <v>279</v>
      </c>
      <c r="B12" s="25">
        <v>46700000</v>
      </c>
      <c r="C12" s="25">
        <v>0.99361702127659579</v>
      </c>
    </row>
    <row r="13" spans="1:3" x14ac:dyDescent="0.3">
      <c r="A13" s="2" t="s">
        <v>215</v>
      </c>
      <c r="B13" s="25">
        <v>114223000</v>
      </c>
      <c r="C13" s="25">
        <v>0.99324347826086956</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BE747-70D6-447C-8278-2B64376466DB}">
  <dimension ref="A3:D20"/>
  <sheetViews>
    <sheetView workbookViewId="0">
      <selection activeCell="B3" sqref="B3"/>
    </sheetView>
  </sheetViews>
  <sheetFormatPr defaultRowHeight="14.4" x14ac:dyDescent="0.3"/>
  <cols>
    <col min="1" max="1" width="12.5546875" bestFit="1" customWidth="1"/>
    <col min="2" max="2" width="18.6640625" bestFit="1" customWidth="1"/>
    <col min="3" max="3" width="12.33203125" bestFit="1" customWidth="1"/>
    <col min="4" max="4" width="20.109375" customWidth="1"/>
    <col min="5" max="5" width="15.21875" customWidth="1"/>
    <col min="6" max="10" width="2" bestFit="1" customWidth="1"/>
    <col min="11" max="99" width="3" bestFit="1" customWidth="1"/>
    <col min="100" max="385" width="4" bestFit="1" customWidth="1"/>
    <col min="386" max="390" width="5" bestFit="1" customWidth="1"/>
    <col min="391" max="401" width="6" bestFit="1" customWidth="1"/>
    <col min="402" max="402" width="10.77734375" bestFit="1" customWidth="1"/>
  </cols>
  <sheetData>
    <row r="3" spans="1:4" x14ac:dyDescent="0.3">
      <c r="A3" s="15" t="s">
        <v>7034</v>
      </c>
      <c r="B3" s="15" t="s">
        <v>7045</v>
      </c>
      <c r="C3" s="15" t="s">
        <v>7037</v>
      </c>
      <c r="D3" s="16" t="s">
        <v>7046</v>
      </c>
    </row>
    <row r="4" spans="1:4" x14ac:dyDescent="0.3">
      <c r="A4" s="2" t="s">
        <v>94</v>
      </c>
      <c r="B4" s="11">
        <v>12573461</v>
      </c>
      <c r="C4" s="25">
        <v>900</v>
      </c>
      <c r="D4" s="11">
        <f>GETPIVOTDATA("Sum of Sum of  Likes",$A$3,"Genre","Western")/GETPIVOTDATA("Count of Title",$A$3,"Genre","Western")</f>
        <v>16458.666666666668</v>
      </c>
    </row>
    <row r="5" spans="1:4" x14ac:dyDescent="0.3">
      <c r="A5" s="2" t="s">
        <v>57</v>
      </c>
      <c r="B5" s="11">
        <v>4622420</v>
      </c>
      <c r="C5" s="25">
        <v>362</v>
      </c>
      <c r="D5" s="11">
        <f>GETPIVOTDATA("Sum of Sum of  Likes",$A$3,"Genre","Biography")/GETPIVOTDATA("Count of Title",$A$3,"Genre","Biography")</f>
        <v>15308.245098039215</v>
      </c>
    </row>
    <row r="6" spans="1:4" x14ac:dyDescent="0.3">
      <c r="A6" s="2" t="s">
        <v>50</v>
      </c>
      <c r="B6" s="11">
        <v>551877</v>
      </c>
      <c r="C6" s="25">
        <v>45</v>
      </c>
      <c r="D6" s="11">
        <f>GETPIVOTDATA("Sum of Sum of  Likes",$A$3,"Genre","Action")/GETPIVOTDATA("Count of Title",$A$3,"Genre","Action")</f>
        <v>13970.512222222222</v>
      </c>
    </row>
    <row r="7" spans="1:4" x14ac:dyDescent="0.3">
      <c r="A7" s="2" t="s">
        <v>78</v>
      </c>
      <c r="B7" s="11">
        <v>3122882</v>
      </c>
      <c r="C7" s="25">
        <v>204</v>
      </c>
      <c r="D7" s="11">
        <f>GETPIVOTDATA("Sum of Sum of  Likes",$A$3,"Genre","Mystery")/GETPIVOTDATA("Count of Title",$A$3,"Genre","Mystery")</f>
        <v>13869.478260869566</v>
      </c>
    </row>
    <row r="8" spans="1:4" x14ac:dyDescent="0.3">
      <c r="A8" s="2" t="s">
        <v>37</v>
      </c>
      <c r="B8" s="11">
        <v>10309502</v>
      </c>
      <c r="C8" s="25">
        <v>1016</v>
      </c>
      <c r="D8" s="11">
        <f>GETPIVOTDATA("Sum of Sum of  Likes",$A$3,"Genre","Crime")/GETPIVOTDATA("Count of Title",$A$3,"Genre","Crime")</f>
        <v>13625.388888888889</v>
      </c>
    </row>
    <row r="9" spans="1:4" x14ac:dyDescent="0.3">
      <c r="A9" s="2" t="s">
        <v>19</v>
      </c>
      <c r="B9" s="11">
        <v>3433598</v>
      </c>
      <c r="C9" s="25">
        <v>252</v>
      </c>
      <c r="D9" s="11">
        <f>GETPIVOTDATA("Sum of Sum of  Likes",$A$3,"Genre","Adventure")/GETPIVOTDATA("Count of Title",$A$3,"Genre","Adventure")</f>
        <v>12769.116022099448</v>
      </c>
    </row>
    <row r="10" spans="1:4" x14ac:dyDescent="0.3">
      <c r="A10" s="2" t="s">
        <v>194</v>
      </c>
      <c r="B10" s="11">
        <v>43241</v>
      </c>
      <c r="C10" s="25">
        <v>43</v>
      </c>
      <c r="D10" s="11">
        <f>GETPIVOTDATA("Sum of Sum of  Likes",$A$3,"Genre","Animation")/GETPIVOTDATA("Count of Title",$A$3,"Genre","Animation")</f>
        <v>12263.933333333332</v>
      </c>
    </row>
    <row r="11" spans="1:4" x14ac:dyDescent="0.3">
      <c r="A11" s="2" t="s">
        <v>26</v>
      </c>
      <c r="B11" s="11">
        <v>7602729</v>
      </c>
      <c r="C11" s="25">
        <v>672</v>
      </c>
      <c r="D11" s="11">
        <f>GETPIVOTDATA("Sum of Sum of  Likes",$A$3,"Genre","Drama")/GETPIVOTDATA("Count of Title",$A$3,"Genre","Drama")</f>
        <v>11313.584821428571</v>
      </c>
    </row>
    <row r="12" spans="1:4" x14ac:dyDescent="0.3">
      <c r="A12" s="2" t="s">
        <v>389</v>
      </c>
      <c r="B12" s="11">
        <v>21591</v>
      </c>
      <c r="C12" s="25">
        <v>3</v>
      </c>
      <c r="D12" s="11">
        <f>GETPIVOTDATA("Sum of Sum of  Likes",$A$3,"Genre","Comedy")/GETPIVOTDATA("Count of Title",$A$3,"Genre","Comedy")</f>
        <v>10147.147637795275</v>
      </c>
    </row>
    <row r="13" spans="1:4" x14ac:dyDescent="0.3">
      <c r="A13" s="2" t="s">
        <v>332</v>
      </c>
      <c r="B13" s="11">
        <v>263340</v>
      </c>
      <c r="C13" s="25">
        <v>35</v>
      </c>
      <c r="D13" s="11">
        <f>GETPIVOTDATA("Sum of Sum of  Likes",$A$3,"Genre","Fantasy")/GETPIVOTDATA("Count of Title",$A$3,"Genre","Fantasy")</f>
        <v>7524</v>
      </c>
    </row>
    <row r="14" spans="1:4" x14ac:dyDescent="0.3">
      <c r="A14" s="2" t="s">
        <v>108</v>
      </c>
      <c r="B14" s="11">
        <v>1128959</v>
      </c>
      <c r="C14" s="25">
        <v>151</v>
      </c>
      <c r="D14" s="11">
        <f>GETPIVOTDATA("Sum of Sum of  Likes",$A$3,"Genre","Horror")/GETPIVOTDATA("Count of Title",$A$3,"Genre","Horror")</f>
        <v>7476.5496688741723</v>
      </c>
    </row>
    <row r="15" spans="1:4" x14ac:dyDescent="0.3">
      <c r="A15" s="2" t="s">
        <v>32</v>
      </c>
      <c r="B15" s="11">
        <v>5356</v>
      </c>
      <c r="C15" s="25">
        <v>2</v>
      </c>
      <c r="D15" s="11">
        <f>GETPIVOTDATA("Sum of Sum of  Likes",$A$3,"Genre","Family")/GETPIVOTDATA("Count of Title",$A$3,"Genre","Family")</f>
        <v>7197</v>
      </c>
    </row>
    <row r="16" spans="1:4" x14ac:dyDescent="0.3">
      <c r="A16" s="2" t="s">
        <v>311</v>
      </c>
      <c r="B16" s="11">
        <v>318998</v>
      </c>
      <c r="C16" s="25">
        <v>23</v>
      </c>
      <c r="D16" s="11">
        <f>GETPIVOTDATA("Sum of Sum of  Likes",$A$3,"Genre","Sci-Fi")/GETPIVOTDATA("Count of Title",$A$3,"Genre","Sci-Fi")</f>
        <v>6257.625</v>
      </c>
    </row>
    <row r="17" spans="1:4" x14ac:dyDescent="0.3">
      <c r="A17" s="2" t="s">
        <v>3956</v>
      </c>
      <c r="B17" s="11">
        <v>16866</v>
      </c>
      <c r="C17" s="25">
        <v>3</v>
      </c>
      <c r="D17" s="11">
        <f>GETPIVOTDATA("Sum of Sum of  Likes",$A$3,"Genre","Romance")/GETPIVOTDATA("Count of Title",$A$3,"Genre","Romance")</f>
        <v>5622</v>
      </c>
    </row>
    <row r="18" spans="1:4" x14ac:dyDescent="0.3">
      <c r="A18" s="2" t="s">
        <v>382</v>
      </c>
      <c r="B18" s="11">
        <v>50061</v>
      </c>
      <c r="C18" s="25">
        <v>8</v>
      </c>
      <c r="D18" s="11">
        <f>GETPIVOTDATA("Sum of Sum of  Likes",$A$3,"Genre","Musical")/GETPIVOTDATA("Count of Title",$A$3,"Genre","Musical")</f>
        <v>2678</v>
      </c>
    </row>
    <row r="19" spans="1:4" x14ac:dyDescent="0.3">
      <c r="A19" s="2" t="s">
        <v>3921</v>
      </c>
      <c r="B19" s="11">
        <v>4077</v>
      </c>
      <c r="C19" s="25">
        <v>3</v>
      </c>
      <c r="D19" s="11">
        <f>GETPIVOTDATA("Sum of Sum of  Likes",$A$3,"Genre","Thriller")/GETPIVOTDATA("Count of Title",$A$3,"Genre","Thriller")</f>
        <v>1359</v>
      </c>
    </row>
    <row r="20" spans="1:4" x14ac:dyDescent="0.3">
      <c r="A20" s="2" t="s">
        <v>162</v>
      </c>
      <c r="B20" s="11">
        <v>49376</v>
      </c>
      <c r="C20" s="25">
        <v>3</v>
      </c>
      <c r="D20" s="11">
        <f>GETPIVOTDATA("Sum of Sum of  Likes",$A$3,"Genre","Documentary")/GETPIVOTDATA("Count of Title",$A$3,"Genre","Documentary")</f>
        <v>1005.6046511627907</v>
      </c>
    </row>
  </sheetData>
  <sortState xmlns:xlrd2="http://schemas.microsoft.com/office/spreadsheetml/2017/richdata2" ref="D4:D20">
    <sortCondition descending="1" ref="D4:D20"/>
  </sortState>
  <conditionalFormatting sqref="D4:D20">
    <cfRule type="dataBar" priority="1">
      <dataBar>
        <cfvo type="min"/>
        <cfvo type="max"/>
        <color rgb="FFFFB628"/>
      </dataBar>
      <extLst>
        <ext xmlns:x14="http://schemas.microsoft.com/office/spreadsheetml/2009/9/main" uri="{B025F937-C7B1-47D3-B67F-A62EFF666E3E}">
          <x14:id>{9A84B5DE-FDA3-4661-8B96-B64D4324CD88}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9A84B5DE-FDA3-4661-8B96-B64D4324CD88}">
            <x14:dataBar minLength="0" maxLength="100" border="1" negativeBarBorderColorSameAsPositive="0">
              <x14:cfvo type="autoMin"/>
              <x14:cfvo type="autoMax"/>
              <x14:borderColor rgb="FFFFB628"/>
              <x14:negativeFillColor rgb="FFFF0000"/>
              <x14:negativeBorderColor rgb="FFFF0000"/>
              <x14:axisColor rgb="FF000000"/>
            </x14:dataBar>
          </x14:cfRule>
          <xm:sqref>D4:D20</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24ADA-81D3-401D-B4C6-348DC1087268}">
  <dimension ref="A3:B50"/>
  <sheetViews>
    <sheetView topLeftCell="A4" workbookViewId="0">
      <selection activeCell="E23" sqref="E23"/>
    </sheetView>
  </sheetViews>
  <sheetFormatPr defaultRowHeight="14.4" x14ac:dyDescent="0.3"/>
  <cols>
    <col min="1" max="1" width="13.21875" bestFit="1" customWidth="1"/>
    <col min="2" max="2" width="12.33203125" bestFit="1" customWidth="1"/>
  </cols>
  <sheetData>
    <row r="3" spans="1:2" x14ac:dyDescent="0.3">
      <c r="A3" s="7" t="s">
        <v>7034</v>
      </c>
      <c r="B3" t="s">
        <v>7037</v>
      </c>
    </row>
    <row r="4" spans="1:2" x14ac:dyDescent="0.3">
      <c r="A4" s="2" t="s">
        <v>21</v>
      </c>
      <c r="B4" s="25">
        <v>2944</v>
      </c>
    </row>
    <row r="5" spans="1:2" x14ac:dyDescent="0.3">
      <c r="A5" s="2" t="s">
        <v>100</v>
      </c>
      <c r="B5" s="25">
        <v>304</v>
      </c>
    </row>
    <row r="6" spans="1:2" x14ac:dyDescent="0.3">
      <c r="A6" s="2" t="s">
        <v>178</v>
      </c>
      <c r="B6" s="25">
        <v>104</v>
      </c>
    </row>
    <row r="7" spans="1:2" x14ac:dyDescent="0.3">
      <c r="A7" s="2" t="s">
        <v>28</v>
      </c>
      <c r="B7" s="25">
        <v>79</v>
      </c>
    </row>
    <row r="8" spans="1:2" x14ac:dyDescent="0.3">
      <c r="A8" s="2" t="s">
        <v>355</v>
      </c>
      <c r="B8" s="25">
        <v>63</v>
      </c>
    </row>
    <row r="9" spans="1:2" x14ac:dyDescent="0.3">
      <c r="A9" s="2" t="s">
        <v>351</v>
      </c>
      <c r="B9" s="25">
        <v>39</v>
      </c>
    </row>
    <row r="10" spans="1:2" x14ac:dyDescent="0.3">
      <c r="A10" s="2" t="s">
        <v>1894</v>
      </c>
      <c r="B10" s="25">
        <v>22</v>
      </c>
    </row>
    <row r="11" spans="1:2" x14ac:dyDescent="0.3">
      <c r="A11" s="2" t="s">
        <v>96</v>
      </c>
      <c r="B11" s="25">
        <v>16</v>
      </c>
    </row>
    <row r="12" spans="1:2" x14ac:dyDescent="0.3">
      <c r="A12" s="2" t="s">
        <v>640</v>
      </c>
      <c r="B12" s="25">
        <v>14</v>
      </c>
    </row>
    <row r="13" spans="1:2" x14ac:dyDescent="0.3">
      <c r="A13" s="2" t="s">
        <v>2374</v>
      </c>
      <c r="B13" s="25">
        <v>14</v>
      </c>
    </row>
    <row r="14" spans="1:2" x14ac:dyDescent="0.3">
      <c r="A14" s="2" t="s">
        <v>1147</v>
      </c>
      <c r="B14" s="25">
        <v>13</v>
      </c>
    </row>
    <row r="15" spans="1:2" x14ac:dyDescent="0.3">
      <c r="A15" s="2" t="s">
        <v>130</v>
      </c>
      <c r="B15" s="25">
        <v>11</v>
      </c>
    </row>
    <row r="16" spans="1:2" x14ac:dyDescent="0.3">
      <c r="A16" s="2" t="s">
        <v>1819</v>
      </c>
      <c r="B16" s="25">
        <v>10</v>
      </c>
    </row>
    <row r="17" spans="1:2" x14ac:dyDescent="0.3">
      <c r="A17" s="2" t="s">
        <v>1640</v>
      </c>
      <c r="B17" s="25">
        <v>9</v>
      </c>
    </row>
    <row r="18" spans="1:2" x14ac:dyDescent="0.3">
      <c r="A18" s="2" t="s">
        <v>1054</v>
      </c>
      <c r="B18" s="25">
        <v>9</v>
      </c>
    </row>
    <row r="19" spans="1:2" x14ac:dyDescent="0.3">
      <c r="A19" s="2" t="s">
        <v>3419</v>
      </c>
      <c r="B19" s="25">
        <v>8</v>
      </c>
    </row>
    <row r="20" spans="1:2" x14ac:dyDescent="0.3">
      <c r="A20" s="2" t="s">
        <v>3549</v>
      </c>
      <c r="B20" s="25">
        <v>7</v>
      </c>
    </row>
    <row r="21" spans="1:2" x14ac:dyDescent="0.3">
      <c r="A21" s="2" t="s">
        <v>498</v>
      </c>
      <c r="B21" s="25">
        <v>5</v>
      </c>
    </row>
    <row r="22" spans="1:2" x14ac:dyDescent="0.3">
      <c r="A22" s="2" t="s">
        <v>2885</v>
      </c>
      <c r="B22" s="25">
        <v>4</v>
      </c>
    </row>
    <row r="23" spans="1:2" x14ac:dyDescent="0.3">
      <c r="A23" s="2" t="s">
        <v>274</v>
      </c>
      <c r="B23" s="25">
        <v>4</v>
      </c>
    </row>
    <row r="24" spans="1:2" x14ac:dyDescent="0.3">
      <c r="A24" s="2" t="s">
        <v>2679</v>
      </c>
      <c r="B24" s="25">
        <v>4</v>
      </c>
    </row>
    <row r="25" spans="1:2" x14ac:dyDescent="0.3">
      <c r="A25" s="2" t="s">
        <v>3737</v>
      </c>
      <c r="B25" s="25">
        <v>3</v>
      </c>
    </row>
    <row r="26" spans="1:2" x14ac:dyDescent="0.3">
      <c r="A26" s="2" t="s">
        <v>2444</v>
      </c>
      <c r="B26" s="25">
        <v>3</v>
      </c>
    </row>
    <row r="27" spans="1:2" x14ac:dyDescent="0.3">
      <c r="A27" s="2" t="s">
        <v>4919</v>
      </c>
      <c r="B27" s="25">
        <v>3</v>
      </c>
    </row>
    <row r="28" spans="1:2" x14ac:dyDescent="0.3">
      <c r="A28" s="2" t="s">
        <v>4499</v>
      </c>
      <c r="B28" s="25">
        <v>3</v>
      </c>
    </row>
    <row r="29" spans="1:2" x14ac:dyDescent="0.3">
      <c r="A29" s="2" t="s">
        <v>2162</v>
      </c>
      <c r="B29" s="25">
        <v>3</v>
      </c>
    </row>
    <row r="30" spans="1:2" x14ac:dyDescent="0.3">
      <c r="A30" s="2" t="s">
        <v>1536</v>
      </c>
      <c r="B30" s="25">
        <v>3</v>
      </c>
    </row>
    <row r="31" spans="1:2" x14ac:dyDescent="0.3">
      <c r="A31" s="2" t="s">
        <v>3978</v>
      </c>
      <c r="B31" s="25">
        <v>2</v>
      </c>
    </row>
    <row r="32" spans="1:2" x14ac:dyDescent="0.3">
      <c r="A32" s="2" t="s">
        <v>2345</v>
      </c>
      <c r="B32" s="25">
        <v>2</v>
      </c>
    </row>
    <row r="33" spans="1:2" x14ac:dyDescent="0.3">
      <c r="A33" s="2" t="s">
        <v>3767</v>
      </c>
      <c r="B33" s="25">
        <v>2</v>
      </c>
    </row>
    <row r="34" spans="1:2" x14ac:dyDescent="0.3">
      <c r="A34" s="2" t="s">
        <v>5983</v>
      </c>
      <c r="B34" s="25">
        <v>2</v>
      </c>
    </row>
    <row r="35" spans="1:2" x14ac:dyDescent="0.3">
      <c r="A35" s="2" t="s">
        <v>5405</v>
      </c>
      <c r="B35" s="25">
        <v>2</v>
      </c>
    </row>
    <row r="36" spans="1:2" x14ac:dyDescent="0.3">
      <c r="A36" s="2" t="s">
        <v>5771</v>
      </c>
      <c r="B36" s="25">
        <v>1</v>
      </c>
    </row>
    <row r="37" spans="1:2" x14ac:dyDescent="0.3">
      <c r="A37" s="2" t="s">
        <v>1815</v>
      </c>
      <c r="B37" s="25">
        <v>1</v>
      </c>
    </row>
    <row r="38" spans="1:2" x14ac:dyDescent="0.3">
      <c r="A38" s="2" t="s">
        <v>3712</v>
      </c>
      <c r="B38" s="25">
        <v>1</v>
      </c>
    </row>
    <row r="39" spans="1:2" x14ac:dyDescent="0.3">
      <c r="A39" s="2" t="s">
        <v>3922</v>
      </c>
      <c r="B39" s="25">
        <v>1</v>
      </c>
    </row>
    <row r="40" spans="1:2" x14ac:dyDescent="0.3">
      <c r="A40" s="2" t="s">
        <v>337</v>
      </c>
      <c r="B40" s="25">
        <v>1</v>
      </c>
    </row>
    <row r="41" spans="1:2" x14ac:dyDescent="0.3">
      <c r="A41" s="2" t="s">
        <v>4551</v>
      </c>
      <c r="B41" s="25">
        <v>1</v>
      </c>
    </row>
    <row r="42" spans="1:2" x14ac:dyDescent="0.3">
      <c r="A42" s="2" t="s">
        <v>3588</v>
      </c>
      <c r="B42" s="25">
        <v>1</v>
      </c>
    </row>
    <row r="43" spans="1:2" x14ac:dyDescent="0.3">
      <c r="A43" s="2" t="s">
        <v>3429</v>
      </c>
      <c r="B43" s="25">
        <v>1</v>
      </c>
    </row>
    <row r="44" spans="1:2" x14ac:dyDescent="0.3">
      <c r="A44" s="2" t="s">
        <v>6012</v>
      </c>
      <c r="B44" s="25">
        <v>1</v>
      </c>
    </row>
    <row r="45" spans="1:2" x14ac:dyDescent="0.3">
      <c r="A45" s="2" t="s">
        <v>2926</v>
      </c>
      <c r="B45" s="25">
        <v>1</v>
      </c>
    </row>
    <row r="46" spans="1:2" x14ac:dyDescent="0.3">
      <c r="A46" s="2" t="s">
        <v>6968</v>
      </c>
      <c r="B46" s="25">
        <v>1</v>
      </c>
    </row>
    <row r="47" spans="1:2" x14ac:dyDescent="0.3">
      <c r="A47" s="2" t="s">
        <v>5887</v>
      </c>
      <c r="B47" s="25">
        <v>1</v>
      </c>
    </row>
    <row r="48" spans="1:2" x14ac:dyDescent="0.3">
      <c r="A48" s="2" t="s">
        <v>1162</v>
      </c>
      <c r="B48" s="25">
        <v>1</v>
      </c>
    </row>
    <row r="49" spans="1:2" x14ac:dyDescent="0.3">
      <c r="A49" s="2" t="s">
        <v>5519</v>
      </c>
      <c r="B49" s="25">
        <v>1</v>
      </c>
    </row>
    <row r="50" spans="1:2" x14ac:dyDescent="0.3">
      <c r="A50" s="2" t="s">
        <v>7035</v>
      </c>
      <c r="B50" s="25">
        <v>3725</v>
      </c>
    </row>
  </sheetData>
  <conditionalFormatting sqref="A3:B3 A4:A14">
    <cfRule type="dataBar" priority="1">
      <dataBar>
        <cfvo type="min"/>
        <cfvo type="max"/>
        <color rgb="FF63C384"/>
      </dataBar>
      <extLst>
        <ext xmlns:x14="http://schemas.microsoft.com/office/spreadsheetml/2009/9/main" uri="{B025F937-C7B1-47D3-B67F-A62EFF666E3E}">
          <x14:id>{1EC8B5F3-6CE9-4BDC-A80D-96494D3ACA32}</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1EC8B5F3-6CE9-4BDC-A80D-96494D3ACA32}">
            <x14:dataBar minLength="0" maxLength="100" border="1" negativeBarBorderColorSameAsPositive="0">
              <x14:cfvo type="autoMin"/>
              <x14:cfvo type="autoMax"/>
              <x14:borderColor rgb="FF63C384"/>
              <x14:negativeFillColor rgb="FFFF0000"/>
              <x14:negativeBorderColor rgb="FFFF0000"/>
              <x14:axisColor rgb="FF000000"/>
            </x14:dataBar>
          </x14:cfRule>
          <xm:sqref>A3:B3 A4:A14</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C4317-D796-4E08-8431-9FDED8BCC9AA}">
  <dimension ref="A3:B13"/>
  <sheetViews>
    <sheetView workbookViewId="0">
      <selection activeCell="A7" sqref="A7"/>
    </sheetView>
  </sheetViews>
  <sheetFormatPr defaultRowHeight="14.4" x14ac:dyDescent="0.3"/>
  <cols>
    <col min="1" max="1" width="12.5546875" bestFit="1" customWidth="1"/>
    <col min="2" max="2" width="12.33203125" bestFit="1" customWidth="1"/>
  </cols>
  <sheetData>
    <row r="3" spans="1:2" x14ac:dyDescent="0.3">
      <c r="A3" s="7" t="s">
        <v>7034</v>
      </c>
      <c r="B3" t="s">
        <v>7037</v>
      </c>
    </row>
    <row r="4" spans="1:2" x14ac:dyDescent="0.3">
      <c r="A4" s="2" t="s">
        <v>21</v>
      </c>
      <c r="B4" s="25">
        <v>2944</v>
      </c>
    </row>
    <row r="5" spans="1:2" x14ac:dyDescent="0.3">
      <c r="A5" s="2" t="s">
        <v>100</v>
      </c>
      <c r="B5" s="25">
        <v>304</v>
      </c>
    </row>
    <row r="6" spans="1:2" x14ac:dyDescent="0.3">
      <c r="A6" s="18" t="s">
        <v>178</v>
      </c>
      <c r="B6" s="27">
        <v>104</v>
      </c>
    </row>
    <row r="7" spans="1:2" x14ac:dyDescent="0.3">
      <c r="A7" s="2" t="s">
        <v>28</v>
      </c>
      <c r="B7" s="25">
        <v>79</v>
      </c>
    </row>
    <row r="8" spans="1:2" x14ac:dyDescent="0.3">
      <c r="A8" s="2" t="s">
        <v>355</v>
      </c>
      <c r="B8" s="25">
        <v>63</v>
      </c>
    </row>
    <row r="9" spans="1:2" x14ac:dyDescent="0.3">
      <c r="A9" s="2" t="s">
        <v>351</v>
      </c>
      <c r="B9" s="25">
        <v>39</v>
      </c>
    </row>
    <row r="10" spans="1:2" x14ac:dyDescent="0.3">
      <c r="A10" s="2" t="s">
        <v>1894</v>
      </c>
      <c r="B10" s="25">
        <v>22</v>
      </c>
    </row>
    <row r="11" spans="1:2" x14ac:dyDescent="0.3">
      <c r="A11" s="2" t="s">
        <v>96</v>
      </c>
      <c r="B11" s="25">
        <v>16</v>
      </c>
    </row>
    <row r="12" spans="1:2" x14ac:dyDescent="0.3">
      <c r="A12" s="2" t="s">
        <v>2374</v>
      </c>
      <c r="B12" s="25">
        <v>14</v>
      </c>
    </row>
    <row r="13" spans="1:2" x14ac:dyDescent="0.3">
      <c r="A13" s="2" t="s">
        <v>640</v>
      </c>
      <c r="B13" s="25">
        <v>14</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23C04-27AB-4952-BF75-28AD774E3550}">
  <dimension ref="A3:B13"/>
  <sheetViews>
    <sheetView workbookViewId="0">
      <selection activeCell="D15" sqref="D15"/>
    </sheetView>
  </sheetViews>
  <sheetFormatPr defaultRowHeight="14.4" x14ac:dyDescent="0.3"/>
  <cols>
    <col min="1" max="1" width="12.5546875" bestFit="1" customWidth="1"/>
    <col min="2" max="2" width="12.33203125" bestFit="1" customWidth="1"/>
  </cols>
  <sheetData>
    <row r="3" spans="1:2" x14ac:dyDescent="0.3">
      <c r="A3" s="7" t="s">
        <v>7034</v>
      </c>
      <c r="B3" t="s">
        <v>7037</v>
      </c>
    </row>
    <row r="4" spans="1:2" x14ac:dyDescent="0.3">
      <c r="A4" s="2" t="s">
        <v>640</v>
      </c>
      <c r="B4" s="25">
        <v>14</v>
      </c>
    </row>
    <row r="5" spans="1:2" x14ac:dyDescent="0.3">
      <c r="A5" s="2" t="s">
        <v>2374</v>
      </c>
      <c r="B5" s="25">
        <v>14</v>
      </c>
    </row>
    <row r="6" spans="1:2" x14ac:dyDescent="0.3">
      <c r="A6" s="2" t="s">
        <v>96</v>
      </c>
      <c r="B6" s="25">
        <v>16</v>
      </c>
    </row>
    <row r="7" spans="1:2" x14ac:dyDescent="0.3">
      <c r="A7" s="2" t="s">
        <v>1894</v>
      </c>
      <c r="B7" s="25">
        <v>22</v>
      </c>
    </row>
    <row r="8" spans="1:2" x14ac:dyDescent="0.3">
      <c r="A8" s="2" t="s">
        <v>351</v>
      </c>
      <c r="B8" s="25">
        <v>39</v>
      </c>
    </row>
    <row r="9" spans="1:2" x14ac:dyDescent="0.3">
      <c r="A9" s="2" t="s">
        <v>355</v>
      </c>
      <c r="B9" s="25">
        <v>63</v>
      </c>
    </row>
    <row r="10" spans="1:2" x14ac:dyDescent="0.3">
      <c r="A10" s="2" t="s">
        <v>28</v>
      </c>
      <c r="B10" s="25">
        <v>79</v>
      </c>
    </row>
    <row r="11" spans="1:2" x14ac:dyDescent="0.3">
      <c r="A11" s="2" t="s">
        <v>178</v>
      </c>
      <c r="B11" s="25">
        <v>104</v>
      </c>
    </row>
    <row r="12" spans="1:2" x14ac:dyDescent="0.3">
      <c r="A12" s="2" t="s">
        <v>100</v>
      </c>
      <c r="B12" s="25">
        <v>304</v>
      </c>
    </row>
    <row r="13" spans="1:2" x14ac:dyDescent="0.3">
      <c r="A13" s="2" t="s">
        <v>21</v>
      </c>
      <c r="B13" s="25">
        <v>2944</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28593-2B32-4A41-9BDE-38EBB37CA1CA}">
  <dimension ref="A3:C13"/>
  <sheetViews>
    <sheetView workbookViewId="0">
      <selection activeCell="A3" sqref="A3:C13"/>
    </sheetView>
  </sheetViews>
  <sheetFormatPr defaultRowHeight="14.4" x14ac:dyDescent="0.3"/>
  <cols>
    <col min="1" max="1" width="12.5546875" bestFit="1" customWidth="1"/>
    <col min="2" max="2" width="26.21875" bestFit="1" customWidth="1"/>
    <col min="3" max="3" width="12.33203125" bestFit="1" customWidth="1"/>
  </cols>
  <sheetData>
    <row r="3" spans="1:3" x14ac:dyDescent="0.3">
      <c r="A3" s="7" t="s">
        <v>7034</v>
      </c>
      <c r="B3" t="s">
        <v>7042</v>
      </c>
      <c r="C3" t="s">
        <v>7037</v>
      </c>
    </row>
    <row r="4" spans="1:3" x14ac:dyDescent="0.3">
      <c r="A4" s="2" t="s">
        <v>2926</v>
      </c>
      <c r="B4" s="25">
        <v>4.4000000000000004</v>
      </c>
      <c r="C4" s="25">
        <v>1</v>
      </c>
    </row>
    <row r="5" spans="1:3" x14ac:dyDescent="0.3">
      <c r="A5" s="2" t="s">
        <v>5519</v>
      </c>
      <c r="B5" s="25">
        <v>6.3</v>
      </c>
      <c r="C5" s="25">
        <v>1</v>
      </c>
    </row>
    <row r="6" spans="1:3" x14ac:dyDescent="0.3">
      <c r="A6" s="2" t="s">
        <v>5771</v>
      </c>
      <c r="B6" s="25">
        <v>5.6</v>
      </c>
      <c r="C6" s="25">
        <v>1</v>
      </c>
    </row>
    <row r="7" spans="1:3" x14ac:dyDescent="0.3">
      <c r="A7" s="2" t="s">
        <v>4551</v>
      </c>
      <c r="B7" s="25">
        <v>5.0999999999999996</v>
      </c>
      <c r="C7" s="25">
        <v>1</v>
      </c>
    </row>
    <row r="8" spans="1:3" x14ac:dyDescent="0.3">
      <c r="A8" s="2" t="s">
        <v>1162</v>
      </c>
      <c r="B8" s="25">
        <v>5.4</v>
      </c>
      <c r="C8" s="25">
        <v>1</v>
      </c>
    </row>
    <row r="9" spans="1:3" x14ac:dyDescent="0.3">
      <c r="A9" s="2" t="s">
        <v>1815</v>
      </c>
      <c r="B9" s="25">
        <v>4.8</v>
      </c>
      <c r="C9" s="25">
        <v>1</v>
      </c>
    </row>
    <row r="10" spans="1:3" x14ac:dyDescent="0.3">
      <c r="A10" s="2" t="s">
        <v>3922</v>
      </c>
      <c r="B10" s="25">
        <v>6.3</v>
      </c>
      <c r="C10" s="25">
        <v>1</v>
      </c>
    </row>
    <row r="11" spans="1:3" x14ac:dyDescent="0.3">
      <c r="A11" s="2" t="s">
        <v>355</v>
      </c>
      <c r="B11" s="25">
        <v>6.2206349206349207</v>
      </c>
      <c r="C11" s="25">
        <v>63</v>
      </c>
    </row>
    <row r="12" spans="1:3" x14ac:dyDescent="0.3">
      <c r="A12" s="2" t="s">
        <v>28</v>
      </c>
      <c r="B12" s="25">
        <v>6.2987341772151924</v>
      </c>
      <c r="C12" s="25">
        <v>79</v>
      </c>
    </row>
    <row r="13" spans="1:3" x14ac:dyDescent="0.3">
      <c r="A13" s="2" t="s">
        <v>21</v>
      </c>
      <c r="B13" s="25">
        <v>6.3886888586956614</v>
      </c>
      <c r="C13" s="25">
        <v>2944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90E6B-313D-46F5-B4A1-C53BDFAB9194}">
  <dimension ref="A3:C29"/>
  <sheetViews>
    <sheetView workbookViewId="0">
      <selection activeCell="A19" sqref="A19:C29"/>
    </sheetView>
  </sheetViews>
  <sheetFormatPr defaultRowHeight="14.4" x14ac:dyDescent="0.3"/>
  <cols>
    <col min="1" max="1" width="12.5546875" bestFit="1" customWidth="1"/>
    <col min="2" max="2" width="26.21875" bestFit="1" customWidth="1"/>
    <col min="3" max="3" width="12.33203125" bestFit="1" customWidth="1"/>
  </cols>
  <sheetData>
    <row r="3" spans="1:2" x14ac:dyDescent="0.3">
      <c r="A3" s="7" t="s">
        <v>7034</v>
      </c>
      <c r="B3" t="s">
        <v>7036</v>
      </c>
    </row>
    <row r="4" spans="1:2" x14ac:dyDescent="0.3">
      <c r="A4" s="2" t="s">
        <v>94</v>
      </c>
      <c r="B4" s="9">
        <v>62947620569</v>
      </c>
    </row>
    <row r="5" spans="1:2" x14ac:dyDescent="0.3">
      <c r="A5" s="2" t="s">
        <v>57</v>
      </c>
      <c r="B5" s="9">
        <v>24926429575</v>
      </c>
    </row>
    <row r="6" spans="1:2" x14ac:dyDescent="0.3">
      <c r="A6" s="2" t="s">
        <v>50</v>
      </c>
      <c r="B6" s="9">
        <v>2470730000</v>
      </c>
    </row>
    <row r="7" spans="1:2" x14ac:dyDescent="0.3">
      <c r="A7" s="2" t="s">
        <v>78</v>
      </c>
      <c r="B7" s="9">
        <v>5202044003</v>
      </c>
    </row>
    <row r="8" spans="1:2" x14ac:dyDescent="0.3">
      <c r="A8" s="2" t="s">
        <v>37</v>
      </c>
      <c r="B8" s="9">
        <v>35709457007</v>
      </c>
    </row>
    <row r="9" spans="1:2" x14ac:dyDescent="0.3">
      <c r="A9" s="2" t="s">
        <v>19</v>
      </c>
      <c r="B9" s="9">
        <v>10534621560</v>
      </c>
    </row>
    <row r="10" spans="1:2" x14ac:dyDescent="0.3">
      <c r="A10" s="2" t="s">
        <v>194</v>
      </c>
      <c r="B10" s="9">
        <v>374931311</v>
      </c>
    </row>
    <row r="11" spans="1:2" x14ac:dyDescent="0.3">
      <c r="A11" s="2" t="s">
        <v>26</v>
      </c>
      <c r="B11" s="9">
        <v>19249948745</v>
      </c>
    </row>
    <row r="12" spans="1:2" x14ac:dyDescent="0.3">
      <c r="A12" s="2" t="s">
        <v>389</v>
      </c>
      <c r="B12" s="9">
        <v>44500000</v>
      </c>
    </row>
    <row r="13" spans="1:2" x14ac:dyDescent="0.3">
      <c r="A13" s="2" t="s">
        <v>332</v>
      </c>
      <c r="B13" s="9">
        <v>586300000</v>
      </c>
    </row>
    <row r="14" spans="1:2" x14ac:dyDescent="0.3">
      <c r="A14" s="2" t="s">
        <v>108</v>
      </c>
      <c r="B14" s="9">
        <v>2109860479</v>
      </c>
    </row>
    <row r="15" spans="1:2" x14ac:dyDescent="0.3">
      <c r="A15" s="2" t="s">
        <v>311</v>
      </c>
      <c r="B15" s="9">
        <v>779465000</v>
      </c>
    </row>
    <row r="19" spans="1:3" x14ac:dyDescent="0.3">
      <c r="A19" s="7" t="s">
        <v>7034</v>
      </c>
      <c r="B19" t="s">
        <v>7042</v>
      </c>
      <c r="C19" t="s">
        <v>7037</v>
      </c>
    </row>
    <row r="20" spans="1:3" x14ac:dyDescent="0.3">
      <c r="A20" s="2" t="s">
        <v>2926</v>
      </c>
      <c r="B20" s="25">
        <v>4.4000000000000004</v>
      </c>
      <c r="C20" s="25">
        <v>1</v>
      </c>
    </row>
    <row r="21" spans="1:3" x14ac:dyDescent="0.3">
      <c r="A21" s="2" t="s">
        <v>5519</v>
      </c>
      <c r="B21" s="25">
        <v>6.3</v>
      </c>
      <c r="C21" s="25">
        <v>1</v>
      </c>
    </row>
    <row r="22" spans="1:3" x14ac:dyDescent="0.3">
      <c r="A22" s="2" t="s">
        <v>5771</v>
      </c>
      <c r="B22" s="25">
        <v>5.6</v>
      </c>
      <c r="C22" s="25">
        <v>1</v>
      </c>
    </row>
    <row r="23" spans="1:3" x14ac:dyDescent="0.3">
      <c r="A23" s="2" t="s">
        <v>4551</v>
      </c>
      <c r="B23" s="25">
        <v>5.0999999999999996</v>
      </c>
      <c r="C23" s="25">
        <v>1</v>
      </c>
    </row>
    <row r="24" spans="1:3" x14ac:dyDescent="0.3">
      <c r="A24" s="2" t="s">
        <v>1162</v>
      </c>
      <c r="B24" s="25">
        <v>5.4</v>
      </c>
      <c r="C24" s="25">
        <v>1</v>
      </c>
    </row>
    <row r="25" spans="1:3" x14ac:dyDescent="0.3">
      <c r="A25" s="2" t="s">
        <v>1815</v>
      </c>
      <c r="B25" s="25">
        <v>4.8</v>
      </c>
      <c r="C25" s="25">
        <v>1</v>
      </c>
    </row>
    <row r="26" spans="1:3" x14ac:dyDescent="0.3">
      <c r="A26" s="2" t="s">
        <v>3922</v>
      </c>
      <c r="B26" s="25">
        <v>6.3</v>
      </c>
      <c r="C26" s="25">
        <v>1</v>
      </c>
    </row>
    <row r="27" spans="1:3" x14ac:dyDescent="0.3">
      <c r="A27" s="2" t="s">
        <v>355</v>
      </c>
      <c r="B27" s="25">
        <v>6.2206349206349207</v>
      </c>
      <c r="C27" s="25">
        <v>63</v>
      </c>
    </row>
    <row r="28" spans="1:3" x14ac:dyDescent="0.3">
      <c r="A28" s="2" t="s">
        <v>28</v>
      </c>
      <c r="B28" s="25">
        <v>6.2987341772151924</v>
      </c>
      <c r="C28" s="25">
        <v>79</v>
      </c>
    </row>
    <row r="29" spans="1:3" x14ac:dyDescent="0.3">
      <c r="A29" s="2" t="s">
        <v>21</v>
      </c>
      <c r="B29" s="25">
        <v>6.3886888586956614</v>
      </c>
      <c r="C29" s="25">
        <v>2944</v>
      </c>
    </row>
  </sheetData>
  <conditionalFormatting sqref="A3:B3 A4:A11">
    <cfRule type="dataBar" priority="2">
      <dataBar>
        <cfvo type="min"/>
        <cfvo type="max"/>
        <color rgb="FFFFB628"/>
      </dataBar>
      <extLst>
        <ext xmlns:x14="http://schemas.microsoft.com/office/spreadsheetml/2009/9/main" uri="{B025F937-C7B1-47D3-B67F-A62EFF666E3E}">
          <x14:id>{D593BC5B-C51D-438F-8FCE-4313BD1268AD}</x14:id>
        </ext>
      </extLst>
    </cfRule>
  </conditionalFormatting>
  <conditionalFormatting sqref="A3:B3 A4:A13">
    <cfRule type="dataBar" priority="1">
      <dataBar>
        <cfvo type="min"/>
        <cfvo type="max"/>
        <color rgb="FFFFB628"/>
      </dataBar>
      <extLst>
        <ext xmlns:x14="http://schemas.microsoft.com/office/spreadsheetml/2009/9/main" uri="{B025F937-C7B1-47D3-B67F-A62EFF666E3E}">
          <x14:id>{42150A58-12DC-41DC-AE27-9601629830B9}</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dataBar" id="{D593BC5B-C51D-438F-8FCE-4313BD1268AD}">
            <x14:dataBar minLength="0" maxLength="100" border="1" negativeBarBorderColorSameAsPositive="0">
              <x14:cfvo type="autoMin"/>
              <x14:cfvo type="autoMax"/>
              <x14:borderColor rgb="FFFFB628"/>
              <x14:negativeFillColor rgb="FFFF0000"/>
              <x14:negativeBorderColor rgb="FFFF0000"/>
              <x14:axisColor rgb="FF000000"/>
            </x14:dataBar>
          </x14:cfRule>
          <xm:sqref>A3:B3 A4:A11</xm:sqref>
        </x14:conditionalFormatting>
        <x14:conditionalFormatting xmlns:xm="http://schemas.microsoft.com/office/excel/2006/main">
          <x14:cfRule type="dataBar" id="{42150A58-12DC-41DC-AE27-9601629830B9}">
            <x14:dataBar minLength="0" maxLength="100" border="1" negativeBarBorderColorSameAsPositive="0">
              <x14:cfvo type="autoMin"/>
              <x14:cfvo type="autoMax"/>
              <x14:borderColor rgb="FFFFB628"/>
              <x14:negativeFillColor rgb="FFFF0000"/>
              <x14:negativeBorderColor rgb="FFFF0000"/>
              <x14:axisColor rgb="FF000000"/>
            </x14:dataBar>
          </x14:cfRule>
          <xm:sqref>A3:B3 A4:A13</xm:sqref>
        </x14:conditionalFormatting>
      </x14:conditionalFormattings>
    </ext>
    <ext xmlns:x14="http://schemas.microsoft.com/office/spreadsheetml/2009/9/main" uri="{A8765BA9-456A-4dab-B4F3-ACF838C121DE}">
      <x14:slicerList>
        <x14:slicer r:id="rId4"/>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A4" sqref="A4"/>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15.88671875" style="2" customWidth="1"/>
    <col min="14" max="14" width="18.21875" style="2" customWidth="1"/>
    <col min="15" max="15" width="15.109375" style="2" customWidth="1"/>
    <col min="16" max="16" width="16.109375" style="2" customWidth="1"/>
    <col min="17" max="17" width="15.886718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IMDB DASHBOARD</vt:lpstr>
      <vt:lpstr>Insights Problems</vt:lpstr>
      <vt:lpstr>1.1</vt:lpstr>
      <vt:lpstr>1.2</vt:lpstr>
      <vt:lpstr>1.3</vt:lpstr>
      <vt:lpstr>1.4</vt:lpstr>
      <vt:lpstr>1.5</vt:lpstr>
      <vt:lpstr>2.1</vt:lpstr>
      <vt:lpstr>2.3</vt:lpstr>
      <vt:lpstr>2.4</vt:lpstr>
      <vt:lpstr>3.1</vt:lpstr>
      <vt:lpstr>3.2</vt:lpstr>
      <vt:lpstr>3.3</vt:lpstr>
      <vt:lpstr>3.4</vt:lpstr>
      <vt:lpstr>3.5</vt:lpstr>
      <vt:lpstr>4.1</vt:lpstr>
      <vt:lpstr>4.2</vt:lpstr>
      <vt:lpstr>4.3</vt:lpstr>
      <vt:lpstr>4.4</vt:lpstr>
      <vt:lpstr>4.5</vt:lpstr>
      <vt:lpstr>5.1</vt:lpstr>
      <vt:lpstr>5.2</vt:lpstr>
      <vt:lpstr>5.3</vt:lpstr>
      <vt:lpstr>5.4</vt:lpstr>
      <vt:lpstr>5.5&amp;5.6</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Binafsha Roy</cp:lastModifiedBy>
  <dcterms:created xsi:type="dcterms:W3CDTF">2016-12-01T02:35:16Z</dcterms:created>
  <dcterms:modified xsi:type="dcterms:W3CDTF">2024-02-03T00:53:57Z</dcterms:modified>
</cp:coreProperties>
</file>