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H:\Projects\CCDP IRAD\2018\"/>
    </mc:Choice>
  </mc:AlternateContent>
  <bookViews>
    <workbookView xWindow="0" yWindow="2895" windowWidth="15780" windowHeight="3960" activeTab="1"/>
  </bookViews>
  <sheets>
    <sheet name="IR&amp;D Funding Request" sheetId="4" r:id="rId1"/>
    <sheet name="Quad Chart" sheetId="5" r:id="rId2"/>
    <sheet name="DATA" sheetId="3" state="hidden" r:id="rId3"/>
  </sheets>
  <definedNames>
    <definedName name="AdvElectronics" localSheetId="0">Table21[[#All],[Advanced Electronics]]</definedName>
    <definedName name="AdvElectronics">Table21[[#All],[Advanced Electronics]]</definedName>
    <definedName name="AirPlatforms" localSheetId="0">Table22[Air Platforms]</definedName>
    <definedName name="AirPlatforms">Table22[Air Platforms]</definedName>
    <definedName name="Autonomy" localSheetId="0">Table23[Autonomy]</definedName>
    <definedName name="Autonomy">Table23[Autonomy]</definedName>
    <definedName name="Biomedical" localSheetId="0">Table24[Biomedical]</definedName>
    <definedName name="Biomedical">Table24[Biomedical]</definedName>
    <definedName name="CmndCntrlCommCompIntel" localSheetId="0">Table25[Command, Control, Communications, Computers, and Intelligence (C4I)]</definedName>
    <definedName name="CmndCntrlCommCompIntel">Table25[Command, Control, Communications, Computers, and Intelligence (C4I)]</definedName>
    <definedName name="CounterIED" localSheetId="0">Table26[Counter IED]</definedName>
    <definedName name="CounterIED">Table26[Counter IED]</definedName>
    <definedName name="CTOStrategicInitiatives" localSheetId="0">Table19[CTO Strategic Initiatives]</definedName>
    <definedName name="CTOStrategicInitiatives">Table19[CTO Strategic Initiatives]</definedName>
    <definedName name="CyberSecurity" localSheetId="0">Table27[Cyber Security]</definedName>
    <definedName name="CyberSecurity">Table27[Cyber Security]</definedName>
    <definedName name="CyberStrategicInitiatives" localSheetId="0">Table16[Cyber Strategic Initiatives]</definedName>
    <definedName name="CyberStrategicInitiatives">Table16[Cyber Strategic Initiatives]</definedName>
    <definedName name="EffortStart" localSheetId="0">Table11[Effort Start]</definedName>
    <definedName name="EffortStart">Table11[Effort Start]</definedName>
    <definedName name="EffortStatus" localSheetId="0">Table4[Effort Status]</definedName>
    <definedName name="EffortStatus">Table4[Effort Status]</definedName>
    <definedName name="ElectronicWarfareElectronicProtection" localSheetId="0">Table28[Electronic Warfare/Electronic Protection]</definedName>
    <definedName name="ElectronicWarfareElectronicProtection">Table28[Electronic Warfare/Electronic Protection]</definedName>
    <definedName name="EnergyPowerTechnologies" localSheetId="0">Table29[Energy and Power Technologies]</definedName>
    <definedName name="EnergyPowerTechnologies">Table29[Energy and Power Technologies]</definedName>
    <definedName name="ERS" localSheetId="0">Table30[Engineered Resilient Systems (ERS)]</definedName>
    <definedName name="ERS">Table30[Engineered Resilient Systems (ERS)]</definedName>
    <definedName name="FiscalYear" localSheetId="0">Table5[Fiscal Year]</definedName>
    <definedName name="FiscalYear">Table5[Fiscal Year]</definedName>
    <definedName name="GroundSeaPlatforms" localSheetId="0">Table31[Ground and Sea Platforms]</definedName>
    <definedName name="GroundSeaPlatforms">Table31[Ground and Sea Platforms]</definedName>
    <definedName name="HumanSystems" localSheetId="0">Table32[Human Systems]</definedName>
    <definedName name="HumanSystems">Table32[Human Systems]</definedName>
    <definedName name="IOSStrategicInitiatives" localSheetId="0">Table18[IOS Strategic Initiatives]</definedName>
    <definedName name="IOSStrategicInitiatives">Table18[IOS Strategic Initiatives]</definedName>
    <definedName name="Location" localSheetId="0">Table6[Location]</definedName>
    <definedName name="Location">Table6[Location]</definedName>
    <definedName name="MarketSegment" localSheetId="0">Table13[Market Segment]</definedName>
    <definedName name="MarketSegment">Table13[Market Segment]</definedName>
    <definedName name="MaterialManufProcess" localSheetId="0">Table33[Materials and Manufacturing Processes]</definedName>
    <definedName name="MaterialManufProcess">Table33[Materials and Manufacturing Processes]</definedName>
    <definedName name="Organization" localSheetId="0">Table7[Organization]</definedName>
    <definedName name="Organization">Table7[Organization]</definedName>
    <definedName name="Other" localSheetId="0">Table37[Other]</definedName>
    <definedName name="Other">Table37[Other]</definedName>
    <definedName name="PhotonicStrategicInitiatives" localSheetId="0">Table17[Photonics Strategic Initiatives]</definedName>
    <definedName name="PhotonicStrategicInitiatives">Table17[Photonics Strategic Initiatives]</definedName>
    <definedName name="PrimaryCOI" localSheetId="0">Table20[PRIMARY COI]</definedName>
    <definedName name="PrimaryCOI">Table20[PRIMARY COI]</definedName>
    <definedName name="_xlnm.Print_Area" localSheetId="0">'IR&amp;D Funding Request'!$A$1:$O$51</definedName>
    <definedName name="SensorsProcessing" localSheetId="0">Table34[Sensors and Processing]</definedName>
    <definedName name="SensorsProcessing">Table34[Sensors and Processing]</definedName>
    <definedName name="Space" localSheetId="0">Table35[Space]</definedName>
    <definedName name="Space">Table35[Space]</definedName>
    <definedName name="TargettedDODOrg" localSheetId="0">Table14[Targetted DoD Org]</definedName>
    <definedName name="TargettedDODOrg">Table14[Targetted DoD Org]</definedName>
    <definedName name="TechnologyArea" localSheetId="0">Table8[Technology Area]</definedName>
    <definedName name="TechnologyArea">Table8[Technology Area]</definedName>
    <definedName name="TRL" localSheetId="0">Table9[Technology Readiness Level]</definedName>
    <definedName name="TRL">Table9[Technology Readiness Level]</definedName>
    <definedName name="TypeOfInvestment" localSheetId="0">Table12[Type of Investment]</definedName>
    <definedName name="TypeOfInvestment">Table12[Type of Investment]</definedName>
    <definedName name="TypeOfIRD" localSheetId="0">Table10[Type of IR&amp;D]</definedName>
    <definedName name="TypeOfIRD">Table10[Type of IR&amp;D]</definedName>
    <definedName name="WeaponsTechnologies" localSheetId="0">Table36[Weapons Technologies]</definedName>
    <definedName name="WeaponsTechnologies">Table36[Weapons Technologies]</definedName>
    <definedName name="WSStrategicInitiatives" localSheetId="0">Table15[WS Strategic Initiatives]</definedName>
    <definedName name="WSStrategicInitiatives">Table15[WS Strategic Initiatives]</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J43" i="4" l="1"/>
  <c r="I44" i="4"/>
  <c r="H44" i="4"/>
  <c r="G44" i="4"/>
  <c r="F44" i="4"/>
  <c r="E45" i="4"/>
  <c r="J45" i="4"/>
  <c r="J42" i="4"/>
  <c r="J41" i="4"/>
  <c r="J33" i="4"/>
  <c r="O6" i="4"/>
  <c r="E26" i="4" s="1"/>
  <c r="J26" i="4" s="1"/>
  <c r="O19" i="4" s="1"/>
  <c r="J32" i="4"/>
  <c r="I25" i="4"/>
  <c r="H25" i="4"/>
  <c r="H30" i="4" s="1"/>
  <c r="H39" i="4" s="1"/>
  <c r="H49" i="4" s="1"/>
  <c r="G25" i="4"/>
  <c r="F25" i="4"/>
  <c r="F30" i="4" s="1"/>
  <c r="F39" i="4" s="1"/>
  <c r="F49" i="4" s="1"/>
  <c r="E25" i="4"/>
  <c r="E34" i="4"/>
  <c r="J34" i="4" s="1"/>
  <c r="F34" i="4"/>
  <c r="F35" i="4"/>
  <c r="F45" i="4"/>
  <c r="F50" i="4"/>
  <c r="G34" i="4"/>
  <c r="G35" i="4"/>
  <c r="G45" i="4"/>
  <c r="G50" i="4"/>
  <c r="H34" i="4"/>
  <c r="H35" i="4"/>
  <c r="H45" i="4"/>
  <c r="H50" i="4"/>
  <c r="I34" i="4"/>
  <c r="I35" i="4"/>
  <c r="I45" i="4"/>
  <c r="I50" i="4"/>
  <c r="E44" i="4"/>
  <c r="J44" i="4" s="1"/>
  <c r="I30" i="4"/>
  <c r="I39" i="4" s="1"/>
  <c r="I49" i="4" s="1"/>
  <c r="G30" i="4"/>
  <c r="G39" i="4" s="1"/>
  <c r="G49" i="4" s="1"/>
  <c r="E30" i="4"/>
  <c r="E39" i="4" s="1"/>
  <c r="E49" i="4" s="1"/>
  <c r="E3" i="3"/>
  <c r="E4" i="3"/>
  <c r="E5" i="3" s="1"/>
  <c r="E6" i="3" s="1"/>
  <c r="E7" i="3" s="1"/>
  <c r="E8" i="3" s="1"/>
  <c r="E9" i="3" s="1"/>
  <c r="E10" i="3" s="1"/>
  <c r="E11" i="3" s="1"/>
  <c r="E12" i="3" s="1"/>
  <c r="E13" i="3" s="1"/>
  <c r="E35" i="4" l="1"/>
  <c r="J35" i="4" l="1"/>
  <c r="E50" i="4"/>
  <c r="J50" i="4" s="1"/>
  <c r="L19" i="4" s="1"/>
</calcChain>
</file>

<file path=xl/sharedStrings.xml><?xml version="1.0" encoding="utf-8"?>
<sst xmlns="http://schemas.openxmlformats.org/spreadsheetml/2006/main" count="341" uniqueCount="306">
  <si>
    <t>Date of Request:</t>
  </si>
  <si>
    <t>New</t>
  </si>
  <si>
    <t>Follow-On</t>
  </si>
  <si>
    <t>Effort Status:</t>
  </si>
  <si>
    <t>Type of Investment:</t>
  </si>
  <si>
    <t>Sustaining</t>
  </si>
  <si>
    <t>Research</t>
  </si>
  <si>
    <t>IR&amp;D Funds Requested:</t>
  </si>
  <si>
    <t>Project Name:</t>
  </si>
  <si>
    <t>Technical Contact:</t>
  </si>
  <si>
    <t>Phone:</t>
  </si>
  <si>
    <t>Email:</t>
  </si>
  <si>
    <t>Organization:</t>
  </si>
  <si>
    <t>Advanced Electronics</t>
  </si>
  <si>
    <t>Electronics Integration</t>
  </si>
  <si>
    <t>Nanoelectronics and Microelectronics</t>
  </si>
  <si>
    <t>Radio Frequency (RF) Components</t>
  </si>
  <si>
    <t>Air Platforms</t>
  </si>
  <si>
    <t>Aircraft Power and Thermal Management</t>
  </si>
  <si>
    <t>Fixed Wing Vehicles</t>
  </si>
  <si>
    <t>Gas Turbine Engines</t>
  </si>
  <si>
    <t>High Speed/Hypersonics</t>
  </si>
  <si>
    <t>Rotary Wing Vehicles/Future Vertical Lift</t>
  </si>
  <si>
    <t>Unmanned Aircraft Systems (UAS)</t>
  </si>
  <si>
    <t>Autonomy</t>
  </si>
  <si>
    <t>Human/Autonomous System Interaction and Collaboration</t>
  </si>
  <si>
    <t>Machine Perception, Reasoning and Intelligence</t>
  </si>
  <si>
    <t>Scalable teaming of Autonomous Systems</t>
  </si>
  <si>
    <t>Test, Evaluation, Validation, and Verification</t>
  </si>
  <si>
    <t>Biomedical</t>
  </si>
  <si>
    <t>Biomedical Informatics, Computational Biology, Simulation and Training</t>
  </si>
  <si>
    <t>Clinical and Rehabilitative Medicine</t>
  </si>
  <si>
    <t>Combat Casualty Care</t>
  </si>
  <si>
    <t>Health Information Systems and Technology</t>
  </si>
  <si>
    <t>Medical Radiological Defense</t>
  </si>
  <si>
    <t>Military Operational Medicine</t>
  </si>
  <si>
    <t>Command, Control, Communications, Computers, and Intelligence (C4I)</t>
  </si>
  <si>
    <t>Advanced Computing / Software Development</t>
  </si>
  <si>
    <t>HCI for Decision Making</t>
  </si>
  <si>
    <t>Information Collection / Management</t>
  </si>
  <si>
    <t>Networks and Communications</t>
  </si>
  <si>
    <t>Synthesis / Analytics / Decision Tools</t>
  </si>
  <si>
    <t>Counter IED</t>
  </si>
  <si>
    <t>Counter Weapons of Mass Destruction (WMD)</t>
  </si>
  <si>
    <t>Anticipate and Prepare</t>
  </si>
  <si>
    <t>Deny and Defeat WMD Threats and Terrorism</t>
  </si>
  <si>
    <t>Enhance Strategic Deterrent</t>
  </si>
  <si>
    <t>Protect the Force</t>
  </si>
  <si>
    <t>Cyber Security</t>
  </si>
  <si>
    <t>Agile Operations</t>
  </si>
  <si>
    <t>Assuring Effective Missions</t>
  </si>
  <si>
    <t>Embedded, Mobile, and Tactical System</t>
  </si>
  <si>
    <t>Modeling, Simulation, and Experimentation</t>
  </si>
  <si>
    <t>Resilient Infrastructure</t>
  </si>
  <si>
    <t>Trust Foundations</t>
  </si>
  <si>
    <t>Electronic Warfare/Electronic Protection</t>
  </si>
  <si>
    <t>Devices and Materials</t>
  </si>
  <si>
    <t>Electronic Protection (EP) Technologies</t>
  </si>
  <si>
    <t>Electro-Optical/Infrared (EO/IR) Technologies</t>
  </si>
  <si>
    <t>Integrated/Networked Technologies</t>
  </si>
  <si>
    <t>Radio Frequency (RF) Technologies</t>
  </si>
  <si>
    <t>Energy and Power Technologies</t>
  </si>
  <si>
    <t>Electromechanical conversion</t>
  </si>
  <si>
    <t>Energy storage</t>
  </si>
  <si>
    <t>Power distribution and control</t>
  </si>
  <si>
    <t>Power generation / energy conversion</t>
  </si>
  <si>
    <t>Thermal transport and control</t>
  </si>
  <si>
    <t>Engineered Resilient Systems (ERS)</t>
  </si>
  <si>
    <t>Collaborative Analysis and Decision-making</t>
  </si>
  <si>
    <t>Conceptual and Computational Representation</t>
  </si>
  <si>
    <t>Data-driven Tradespace</t>
  </si>
  <si>
    <t>Tool Architecture and Integration</t>
  </si>
  <si>
    <t>Ground and Sea Platforms</t>
  </si>
  <si>
    <t>Advanced Design</t>
  </si>
  <si>
    <t>Maintainability</t>
  </si>
  <si>
    <t>Mobility</t>
  </si>
  <si>
    <t>Modularity</t>
  </si>
  <si>
    <t>Survivability</t>
  </si>
  <si>
    <t>Unmanned Platforms</t>
  </si>
  <si>
    <t>Human Systems</t>
  </si>
  <si>
    <t>Personnel, Training, and Leader Development</t>
  </si>
  <si>
    <t>Protection, Sustainment, and Physical Performance</t>
  </si>
  <si>
    <t>Social, Cultural, and Behavioral Understanding</t>
  </si>
  <si>
    <t>System Interfaces and Cognitive Processing</t>
  </si>
  <si>
    <t>Materials and Manufacturing Processes</t>
  </si>
  <si>
    <t>Civil Engineering</t>
  </si>
  <si>
    <t>Environmental Quality</t>
  </si>
  <si>
    <t>Manufacturing Technology for Affordability</t>
  </si>
  <si>
    <t>Sensors and Processing</t>
  </si>
  <si>
    <t>Acoustic, Seismic and Magnetic</t>
  </si>
  <si>
    <t>Electro-optic and infrared (EO/IR) sensors</t>
  </si>
  <si>
    <t>Radio Frequency (RF) sensors</t>
  </si>
  <si>
    <t>Space</t>
  </si>
  <si>
    <t>Command and Control</t>
  </si>
  <si>
    <t>Intelligence, Surveillance and Reconnaissance</t>
  </si>
  <si>
    <t>Missile Warning and Attack Assessment</t>
  </si>
  <si>
    <t>Position, Navigation and Timing (PNT)</t>
  </si>
  <si>
    <t>Satellite Communications</t>
  </si>
  <si>
    <t>Satellite Operations</t>
  </si>
  <si>
    <t>Space Access</t>
  </si>
  <si>
    <t>Space Control</t>
  </si>
  <si>
    <t>Space Environmental Monitoring</t>
  </si>
  <si>
    <t>Weapons Technologies</t>
  </si>
  <si>
    <t>Guidance/Navigation and Control</t>
  </si>
  <si>
    <t>High Energy Lasers</t>
  </si>
  <si>
    <t xml:space="preserve">Integrated Guided Weapon Demonstrators  </t>
  </si>
  <si>
    <t>Modeling, Simulation and Test Infrastructure</t>
  </si>
  <si>
    <t>Ordnance</t>
  </si>
  <si>
    <t xml:space="preserve">Propulsion </t>
  </si>
  <si>
    <t>RF Weapons</t>
  </si>
  <si>
    <t>Other</t>
  </si>
  <si>
    <t>Battlespace Environments - Lower Atmosphere Environments</t>
  </si>
  <si>
    <t>Battlespace Environments - Ocean Battlespace Environments</t>
  </si>
  <si>
    <t>Battlespace Environments - Space/Upper Atmosphere Environments</t>
  </si>
  <si>
    <t>Battlespace Environments - Terrestrial Environments</t>
  </si>
  <si>
    <t>Modeling and Simulation Technology</t>
  </si>
  <si>
    <t>Sustainment</t>
  </si>
  <si>
    <t>Location:</t>
  </si>
  <si>
    <t>PRIMARY COI Area:</t>
  </si>
  <si>
    <t>Defense Advanced Research Projects Agency</t>
  </si>
  <si>
    <t>Product</t>
  </si>
  <si>
    <t>Albuquerque</t>
  </si>
  <si>
    <t>Denver</t>
  </si>
  <si>
    <t>Florham Park</t>
  </si>
  <si>
    <t>Jessup</t>
  </si>
  <si>
    <t>Lisle</t>
  </si>
  <si>
    <t>Tampa</t>
  </si>
  <si>
    <t>9 - Mission Operation</t>
  </si>
  <si>
    <t>8 - System Demonstration</t>
  </si>
  <si>
    <t>7 - Operational Environment</t>
  </si>
  <si>
    <t>6 - Environmental Test</t>
  </si>
  <si>
    <t>5 - Operational Test</t>
  </si>
  <si>
    <t>4 - Breadboard</t>
  </si>
  <si>
    <t>3 - Proof of Concept</t>
  </si>
  <si>
    <t>2 - Applications</t>
  </si>
  <si>
    <t>1 - Basic Principles</t>
  </si>
  <si>
    <t>Fiscal Year:</t>
  </si>
  <si>
    <t>IR&amp;D Funding Request</t>
  </si>
  <si>
    <t>Org IR&amp;D Contact:</t>
  </si>
  <si>
    <t>PRIMARY COI</t>
  </si>
  <si>
    <t>Undersea Weapons</t>
  </si>
  <si>
    <t>SensorsProcessing</t>
  </si>
  <si>
    <t>AdvElectronics</t>
  </si>
  <si>
    <t>AirPlatforms</t>
  </si>
  <si>
    <t>CyberSecurity</t>
  </si>
  <si>
    <t>ElectronicWarfareElectronicProtection</t>
  </si>
  <si>
    <t>ERS</t>
  </si>
  <si>
    <t>MaterialManufProcess</t>
  </si>
  <si>
    <t>CounterIED</t>
  </si>
  <si>
    <t>EnergyPowerTechnologies</t>
  </si>
  <si>
    <t>WeaponsTechnologies</t>
  </si>
  <si>
    <t>GroundSeaPlatforms</t>
  </si>
  <si>
    <t>HumanSystems</t>
  </si>
  <si>
    <t>CmndCntrlCommCompIntel</t>
  </si>
  <si>
    <t>Project Keywords:</t>
  </si>
  <si>
    <t>PRIMARY COI Subarea:</t>
  </si>
  <si>
    <t>Targeted DOD Org:</t>
  </si>
  <si>
    <t>Technology Readiness Level:</t>
  </si>
  <si>
    <t>Effort Start date:</t>
  </si>
  <si>
    <t>PROJECT DATA</t>
  </si>
  <si>
    <t>5-Year Return:</t>
  </si>
  <si>
    <t>ROI Ratio:</t>
  </si>
  <si>
    <t>INVESTMENT PLAN</t>
  </si>
  <si>
    <t>Investment Requested</t>
  </si>
  <si>
    <t>Year</t>
  </si>
  <si>
    <t>5 Year Plan</t>
  </si>
  <si>
    <t>NOTES:</t>
  </si>
  <si>
    <t>IR&amp;D Investment Request</t>
  </si>
  <si>
    <t>Direct  Revenue Projections</t>
  </si>
  <si>
    <t>Confidence Level</t>
  </si>
  <si>
    <t>Expected Customer CPFF Funding</t>
  </si>
  <si>
    <t>FFP Revenue</t>
  </si>
  <si>
    <t>Training/Support/Other Srvcs</t>
  </si>
  <si>
    <t>TOTAL REVENUE - Most Likely</t>
  </si>
  <si>
    <t>Notes:</t>
  </si>
  <si>
    <r>
      <rPr>
        <i/>
        <vertAlign val="superscript"/>
        <sz val="10"/>
        <rFont val="Arial"/>
        <family val="2"/>
      </rPr>
      <t>1</t>
    </r>
    <r>
      <rPr>
        <i/>
        <sz val="10"/>
        <rFont val="Arial"/>
        <family val="2"/>
      </rPr>
      <t xml:space="preserve"> Revenue Sub-Totals represent the projected Revenue multipled by the confidence factor.</t>
    </r>
  </si>
  <si>
    <r>
      <rPr>
        <i/>
        <vertAlign val="superscript"/>
        <sz val="10"/>
        <rFont val="Arial"/>
        <family val="2"/>
      </rPr>
      <t>2</t>
    </r>
    <r>
      <rPr>
        <i/>
        <sz val="10"/>
        <rFont val="Arial"/>
        <family val="2"/>
      </rPr>
      <t xml:space="preserve"> Derivative development represents additional products that were enabled because of this development that then receive their own development funding.</t>
    </r>
  </si>
  <si>
    <t>ISR</t>
  </si>
  <si>
    <t>Emerging</t>
  </si>
  <si>
    <t>Comms</t>
  </si>
  <si>
    <t>Cyber</t>
  </si>
  <si>
    <t>Assurance</t>
  </si>
  <si>
    <t>Market Segment</t>
  </si>
  <si>
    <t>Est Labor Cost:</t>
  </si>
  <si>
    <t>Est Non-Labor Cost:</t>
  </si>
  <si>
    <t>Technology Area:</t>
  </si>
  <si>
    <t>Project Summary                             (1-2 sentence):</t>
  </si>
  <si>
    <t>FFP Unit Cost:</t>
  </si>
  <si>
    <t>Quantity:</t>
  </si>
  <si>
    <r>
      <t>Direct Revenue Totals</t>
    </r>
    <r>
      <rPr>
        <b/>
        <vertAlign val="superscript"/>
        <sz val="12"/>
        <rFont val="Calibri"/>
        <family val="2"/>
        <scheme val="minor"/>
      </rPr>
      <t>1</t>
    </r>
  </si>
  <si>
    <r>
      <t>Derivative Revenue Sub-Total</t>
    </r>
    <r>
      <rPr>
        <b/>
        <vertAlign val="superscript"/>
        <sz val="12"/>
        <rFont val="Calibri"/>
        <family val="2"/>
        <scheme val="minor"/>
      </rPr>
      <t>1</t>
    </r>
  </si>
  <si>
    <t>Multi-Year IR&amp;D Investment Analysis</t>
  </si>
  <si>
    <t>Effort Duration - Months:</t>
  </si>
  <si>
    <t>Type of IR&amp;D:</t>
  </si>
  <si>
    <t>Basic Research</t>
  </si>
  <si>
    <t>Applied Research</t>
  </si>
  <si>
    <t>Proof of Concept</t>
  </si>
  <si>
    <t>Platform Dev</t>
  </si>
  <si>
    <t>CTO - PAN LGS</t>
  </si>
  <si>
    <t>WS - WSC</t>
  </si>
  <si>
    <t>WS - WINS</t>
  </si>
  <si>
    <t>WS - PNP</t>
  </si>
  <si>
    <t>WS - GTSO</t>
  </si>
  <si>
    <t>(Organic Business Growth/ Strategic Initiatives)</t>
  </si>
  <si>
    <t>Enabling Technology</t>
  </si>
  <si>
    <t>Platform</t>
  </si>
  <si>
    <t>Product Potential</t>
  </si>
  <si>
    <t>Integrated Solution</t>
  </si>
  <si>
    <t>Primary Strategic Initiative</t>
  </si>
  <si>
    <t>Secondary Strategic Initiative</t>
  </si>
  <si>
    <t>Counter UAS</t>
  </si>
  <si>
    <t>US Border</t>
  </si>
  <si>
    <t>Spectrum &amp; Spatial Awareness (SP2A)</t>
  </si>
  <si>
    <t>Internet of Things (IoT)</t>
  </si>
  <si>
    <t>Millimeter Wave Comms &amp; Sensing</t>
  </si>
  <si>
    <t>Custom Solutions Integration</t>
  </si>
  <si>
    <t>POR Associated Services</t>
  </si>
  <si>
    <t>Multi-Function / Multi-Mission</t>
  </si>
  <si>
    <t>Financial / Portfolio Impact:</t>
  </si>
  <si>
    <t>Total</t>
  </si>
  <si>
    <t>Cyber - ICRD</t>
  </si>
  <si>
    <t>Cyber - TS</t>
  </si>
  <si>
    <t>IOS - Axios</t>
  </si>
  <si>
    <t>IOS - NIS</t>
  </si>
  <si>
    <t>Dulles</t>
  </si>
  <si>
    <t>Santa Barbara</t>
  </si>
  <si>
    <t>High Point</t>
  </si>
  <si>
    <t>Herndon</t>
  </si>
  <si>
    <t>Effort Status</t>
  </si>
  <si>
    <t>Fiscal Year</t>
  </si>
  <si>
    <t>Location</t>
  </si>
  <si>
    <t>Organization</t>
  </si>
  <si>
    <t>Technology Area</t>
  </si>
  <si>
    <t>Technology Readiness Level</t>
  </si>
  <si>
    <t>Type of IR&amp;D</t>
  </si>
  <si>
    <t>Effort Start</t>
  </si>
  <si>
    <t>Type of Investment</t>
  </si>
  <si>
    <t>Air Force</t>
  </si>
  <si>
    <t>Army</t>
  </si>
  <si>
    <t>Assistant Secretary of Defense for Logistics and Material Readiness</t>
  </si>
  <si>
    <t>Assistant Secretary of Defense for Nuclear, Chemical, and Biological Defense Programs</t>
  </si>
  <si>
    <t>Assistant Secretary of Defense for Operational_x000D_
Energy Plans and Programs</t>
  </si>
  <si>
    <t>Assistant Secretary of Defense for Research and Engineering</t>
  </si>
  <si>
    <t>Defense Commissary Agency</t>
  </si>
  <si>
    <t>Defense Intelligence Agency</t>
  </si>
  <si>
    <t>Defense Logistics Agency</t>
  </si>
  <si>
    <t>Defense Security Cooperation Agency</t>
  </si>
  <si>
    <t>Defense Security Service</t>
  </si>
  <si>
    <t>Defense Technical Information Center</t>
  </si>
  <si>
    <t>Defense Threat Reduction Agency</t>
  </si>
  <si>
    <t>Defense Technology Security Administration</t>
  </si>
  <si>
    <t>Missile Defense Agency</t>
  </si>
  <si>
    <t>National-Geospatial Intelligence Agency</t>
  </si>
  <si>
    <t>National Security Agency</t>
  </si>
  <si>
    <t>Navy</t>
  </si>
  <si>
    <t>United States Marine Corps</t>
  </si>
  <si>
    <t>U.S. Africa Command - AFRICOM</t>
  </si>
  <si>
    <t>U.S. Central Command - CENTCOM</t>
  </si>
  <si>
    <t>U.S. Northern Command - NORTHCOM</t>
  </si>
  <si>
    <t>U.S. Pacific Command - PACOM</t>
  </si>
  <si>
    <t>U.S. Southern Command - SOUTHCOM</t>
  </si>
  <si>
    <t>U.S. Special Operations Command - SOCOM</t>
  </si>
  <si>
    <t>U.S. Strategic Command - STRATCOM</t>
  </si>
  <si>
    <t>U.S. Transportation Command - TRANSCOM</t>
  </si>
  <si>
    <t>Walter Reed Army Institute of Research</t>
  </si>
  <si>
    <t>Targetted DoD Org</t>
  </si>
  <si>
    <t>WS Strategic Initiatives</t>
  </si>
  <si>
    <t>Cyber Strategic Initiatives</t>
  </si>
  <si>
    <t>Photonics Strategic Initiatives</t>
  </si>
  <si>
    <t>IOS Strategic Initiatives</t>
  </si>
  <si>
    <t>CTO Strategic Initiatives</t>
  </si>
  <si>
    <t>Photonics - PAD</t>
  </si>
  <si>
    <t>Electro-optics</t>
  </si>
  <si>
    <r>
      <t>CPFF Derivative Development</t>
    </r>
    <r>
      <rPr>
        <b/>
        <vertAlign val="superscript"/>
        <sz val="12"/>
        <color theme="0"/>
        <rFont val="Calibri"/>
        <family val="2"/>
        <scheme val="minor"/>
      </rPr>
      <t>2</t>
    </r>
  </si>
  <si>
    <t>Directions</t>
  </si>
  <si>
    <t>3. Move the pasted slide to the box below and adjust the size of the slide to match the size of the box.  Do this by draging one of the corners of the pasted slide.  That way the original dimensions of the slide are maintained.</t>
  </si>
  <si>
    <t>1. In PowerPoint, copy the slide of the quad chart.</t>
  </si>
  <si>
    <t>2. Come back to this worksheet and select Paste Special, then select "Microsoft PowerPoint Slide Object".</t>
  </si>
  <si>
    <t>Electronic Materials</t>
  </si>
  <si>
    <t>Environmental Toxicology and Chemical Countermeasures</t>
  </si>
  <si>
    <t>Military Infectious Diseases and Biological Countermeasures</t>
  </si>
  <si>
    <t>Materials/Processes for Survivability and Life Extension</t>
  </si>
  <si>
    <t>Analysis</t>
  </si>
  <si>
    <t>Mitigation</t>
  </si>
  <si>
    <t>Laser Technology</t>
  </si>
  <si>
    <t>Free Space Optics</t>
  </si>
  <si>
    <t>Optical Amplifiers</t>
  </si>
  <si>
    <t>Integrated Optics</t>
  </si>
  <si>
    <t>Sensors</t>
  </si>
  <si>
    <t>WAN Guardian</t>
  </si>
  <si>
    <t>App Guardian</t>
  </si>
  <si>
    <t>Cyber Guardian</t>
  </si>
  <si>
    <t>Simulation</t>
  </si>
  <si>
    <t>IoT Guardian</t>
  </si>
  <si>
    <t>Analytics</t>
  </si>
  <si>
    <t>Cloud Services</t>
  </si>
  <si>
    <t>Signal Analysis</t>
  </si>
  <si>
    <t>Innovation</t>
  </si>
  <si>
    <t>Incubators</t>
  </si>
  <si>
    <t>Strategic</t>
  </si>
  <si>
    <t>Cloud Computing Data Processing (CCDP)</t>
  </si>
  <si>
    <t xml:space="preserve">Dynamically allocates and deallocates resources to a running systems based on monitored parameters
</t>
  </si>
  <si>
    <t>Cloud Computing</t>
  </si>
  <si>
    <t>Oscar E. Ganteaume</t>
  </si>
  <si>
    <t>703.665.7259</t>
  </si>
  <si>
    <t>Oganteaume@LGSInnovations.com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</si>
</sst>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43" formatCode="_(* #,##0.00_);_(* \(#,##0.00\);_(* &quot;-&quot;??_);_(@_)"/>
    <numFmt numFmtId="164" formatCode="[$-409]mmm\-yy;@"/>
    <numFmt numFmtId="165" formatCode="_(* #,##0_);_(* \(#,##0\);_(* &quot;-&quot;??_);_(@_)"/>
    <numFmt numFmtId="166" formatCode="_(&quot;$&quot;* #,##0_);_(&quot;$&quot;* \(#,##0\);_(&quot;$&quot;* &quot;-&quot;??_);_(@_)"/>
    <numFmt numFmtId="167" formatCode="&quot;$&quot;#,##0"/>
    <numFmt numFmtId="168" formatCode="#,##0.0"/>
  </numFmts>
  <fonts count="32"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6"/>
      <color theme="1"/>
      <name val="Calibri"/>
      <family val="2"/>
      <scheme val="minor"/>
    </font>
    <font>
      <b/>
      <sz val="11"/>
      <color theme="0"/>
      <name val="Calibri"/>
      <family val="2"/>
      <scheme val="minor"/>
    </font>
    <font>
      <b/>
      <sz val="26"/>
      <name val="Calibri"/>
      <family val="2"/>
      <scheme val="minor"/>
    </font>
    <font>
      <sz val="11"/>
      <name val="Calibri"/>
      <family val="2"/>
      <scheme val="minor"/>
    </font>
    <font>
      <u/>
      <sz val="11"/>
      <color theme="10"/>
      <name val="Calibri"/>
      <family val="2"/>
      <scheme val="minor"/>
    </font>
    <font>
      <sz val="10"/>
      <color theme="1"/>
      <name val="Calibri"/>
      <family val="2"/>
      <scheme val="minor"/>
    </font>
    <font>
      <b/>
      <sz val="11"/>
      <name val="Calibri"/>
      <family val="2"/>
      <scheme val="minor"/>
    </font>
    <font>
      <b/>
      <sz val="12"/>
      <color theme="0"/>
      <name val="Calibri"/>
      <family val="2"/>
      <scheme val="minor"/>
    </font>
    <font>
      <b/>
      <sz val="22"/>
      <name val="Calibri"/>
      <family val="2"/>
      <scheme val="minor"/>
    </font>
    <font>
      <sz val="22"/>
      <color theme="1"/>
      <name val="Calibri"/>
      <family val="2"/>
      <scheme val="minor"/>
    </font>
    <font>
      <b/>
      <sz val="28"/>
      <name val="Calibri"/>
      <family val="2"/>
      <scheme val="minor"/>
    </font>
    <font>
      <sz val="11"/>
      <color theme="0"/>
      <name val="Calibri"/>
      <family val="2"/>
      <scheme val="minor"/>
    </font>
    <font>
      <b/>
      <sz val="14"/>
      <name val="Calibri"/>
      <family val="2"/>
      <scheme val="minor"/>
    </font>
    <font>
      <sz val="10"/>
      <name val="Calibri"/>
      <family val="2"/>
      <scheme val="minor"/>
    </font>
    <font>
      <sz val="12"/>
      <color theme="1"/>
      <name val="Calibri"/>
      <family val="2"/>
      <scheme val="minor"/>
    </font>
    <font>
      <b/>
      <sz val="36"/>
      <name val="Calibri"/>
      <family val="2"/>
      <scheme val="minor"/>
    </font>
    <font>
      <b/>
      <sz val="22"/>
      <name val="Arial"/>
      <family val="2"/>
    </font>
    <font>
      <b/>
      <sz val="14"/>
      <color theme="0"/>
      <name val="Calibri"/>
      <family val="2"/>
      <scheme val="minor"/>
    </font>
    <font>
      <b/>
      <sz val="10"/>
      <color theme="0"/>
      <name val="Arial"/>
      <family val="2"/>
    </font>
    <font>
      <sz val="10"/>
      <name val="Arial"/>
      <family val="2"/>
    </font>
    <font>
      <b/>
      <sz val="10"/>
      <name val="Arial"/>
      <family val="2"/>
    </font>
    <font>
      <sz val="11"/>
      <color rgb="FF0000CC"/>
      <name val="Calibri"/>
      <family val="2"/>
      <scheme val="minor"/>
    </font>
    <font>
      <i/>
      <sz val="10"/>
      <name val="Arial"/>
      <family val="2"/>
    </font>
    <font>
      <i/>
      <vertAlign val="superscript"/>
      <sz val="10"/>
      <name val="Arial"/>
      <family val="2"/>
    </font>
    <font>
      <b/>
      <sz val="12"/>
      <name val="Calibri"/>
      <family val="2"/>
      <scheme val="minor"/>
    </font>
    <font>
      <b/>
      <vertAlign val="superscript"/>
      <sz val="12"/>
      <name val="Calibri"/>
      <family val="2"/>
      <scheme val="minor"/>
    </font>
    <font>
      <sz val="11"/>
      <color theme="1"/>
      <name val="Calibri"/>
      <scheme val="minor"/>
    </font>
    <font>
      <b/>
      <vertAlign val="superscript"/>
      <sz val="12"/>
      <color theme="0"/>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0066FF"/>
        <bgColor indexed="64"/>
      </patternFill>
    </fill>
    <fill>
      <patternFill patternType="solid">
        <fgColor theme="1" tint="0.14999847407452621"/>
        <bgColor indexed="64"/>
      </patternFill>
    </fill>
    <fill>
      <patternFill patternType="solid">
        <fgColor theme="1"/>
        <bgColor indexed="64"/>
      </patternFill>
    </fill>
    <fill>
      <patternFill patternType="solid">
        <fgColor rgb="FF45CE3A"/>
        <bgColor indexed="64"/>
      </patternFill>
    </fill>
    <fill>
      <patternFill patternType="solid">
        <fgColor theme="7" tint="-0.249977111117893"/>
        <bgColor indexed="64"/>
      </patternFill>
    </fill>
    <fill>
      <patternFill patternType="solid">
        <fgColor theme="0" tint="-0.14999847407452621"/>
        <bgColor indexed="64"/>
      </patternFill>
    </fill>
    <fill>
      <patternFill patternType="darkGrid">
        <bgColor rgb="FF0066FF"/>
      </patternFill>
    </fill>
    <fill>
      <patternFill patternType="lightTrellis">
        <bgColor theme="1"/>
      </patternFill>
    </fill>
    <fill>
      <patternFill patternType="darkGrid">
        <bgColor rgb="FF45CE3A"/>
      </patternFill>
    </fill>
    <fill>
      <patternFill patternType="darkGrid">
        <bgColor theme="7" tint="-0.249977111117893"/>
      </patternFill>
    </fill>
    <fill>
      <patternFill patternType="solid">
        <fgColor rgb="FFDBDBDB"/>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style="thin">
        <color theme="4"/>
      </left>
      <right style="thin">
        <color theme="4"/>
      </right>
      <top style="thin">
        <color theme="4"/>
      </top>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bottom style="medium">
        <color auto="1"/>
      </bottom>
      <diagonal/>
    </border>
    <border>
      <left style="thin">
        <color auto="1"/>
      </left>
      <right style="thin">
        <color auto="1"/>
      </right>
      <top style="double">
        <color auto="1"/>
      </top>
      <bottom style="thin">
        <color auto="1"/>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cellStyleXfs>
  <cellXfs count="231">
    <xf numFmtId="0" fontId="0" fillId="0" borderId="0" xfId="0"/>
    <xf numFmtId="0" fontId="0" fillId="0" borderId="0" xfId="0" applyProtection="1">
      <protection locked="0"/>
    </xf>
    <xf numFmtId="0" fontId="14" fillId="2" borderId="0" xfId="0" applyFont="1" applyFill="1" applyBorder="1" applyAlignment="1" applyProtection="1">
      <alignment horizontal="center"/>
      <protection locked="0"/>
    </xf>
    <xf numFmtId="0" fontId="9" fillId="0" borderId="1" xfId="0" applyFont="1" applyBorder="1" applyAlignment="1" applyProtection="1">
      <alignment horizontal="left"/>
      <protection locked="0"/>
    </xf>
    <xf numFmtId="0" fontId="12" fillId="2" borderId="0" xfId="0" applyFont="1" applyFill="1" applyBorder="1" applyAlignment="1" applyProtection="1">
      <alignment horizontal="center"/>
      <protection locked="0"/>
    </xf>
    <xf numFmtId="0" fontId="6" fillId="2" borderId="0" xfId="0" applyFont="1" applyFill="1" applyBorder="1" applyAlignment="1" applyProtection="1">
      <alignment horizontal="center"/>
      <protection locked="0"/>
    </xf>
    <xf numFmtId="0" fontId="4" fillId="4" borderId="11" xfId="0" applyFont="1" applyFill="1" applyBorder="1" applyAlignment="1" applyProtection="1">
      <alignment horizontal="left"/>
      <protection locked="0"/>
    </xf>
    <xf numFmtId="0" fontId="4" fillId="4" borderId="3" xfId="0" applyFont="1" applyFill="1" applyBorder="1" applyAlignment="1" applyProtection="1">
      <alignment horizontal="left"/>
      <protection locked="0"/>
    </xf>
    <xf numFmtId="0" fontId="4" fillId="4" borderId="12" xfId="0" applyFont="1" applyFill="1" applyBorder="1" applyAlignment="1" applyProtection="1">
      <alignment horizontal="left"/>
      <protection locked="0"/>
    </xf>
    <xf numFmtId="0" fontId="13" fillId="0" borderId="0" xfId="0" applyFont="1" applyProtection="1">
      <protection locked="0"/>
    </xf>
    <xf numFmtId="0" fontId="2" fillId="0" borderId="0" xfId="0" applyFont="1" applyProtection="1">
      <protection locked="0"/>
    </xf>
    <xf numFmtId="0" fontId="13" fillId="0" borderId="0" xfId="0" applyFont="1" applyAlignment="1" applyProtection="1">
      <alignment horizontal="center"/>
      <protection locked="0"/>
    </xf>
    <xf numFmtId="0" fontId="0" fillId="0" borderId="1" xfId="0" applyBorder="1" applyAlignment="1" applyProtection="1">
      <alignment horizontal="left"/>
      <protection locked="0"/>
    </xf>
    <xf numFmtId="0" fontId="5" fillId="3" borderId="1" xfId="0" applyFont="1" applyFill="1" applyBorder="1" applyAlignment="1" applyProtection="1">
      <alignment horizontal="left"/>
      <protection locked="0"/>
    </xf>
    <xf numFmtId="0" fontId="0" fillId="0" borderId="0" xfId="0" applyAlignment="1" applyProtection="1">
      <alignment horizontal="left"/>
      <protection locked="0"/>
    </xf>
    <xf numFmtId="0" fontId="10" fillId="6" borderId="1" xfId="0" applyFont="1" applyFill="1" applyBorder="1" applyAlignment="1" applyProtection="1">
      <alignment horizontal="left"/>
      <protection locked="0"/>
    </xf>
    <xf numFmtId="0" fontId="0" fillId="0" borderId="0" xfId="0" applyFont="1" applyAlignment="1" applyProtection="1">
      <alignment horizontal="left"/>
      <protection locked="0"/>
    </xf>
    <xf numFmtId="0" fontId="0" fillId="0" borderId="0" xfId="0" applyBorder="1" applyAlignment="1" applyProtection="1">
      <alignment horizontal="left"/>
      <protection locked="0"/>
    </xf>
    <xf numFmtId="0" fontId="7" fillId="5" borderId="11" xfId="0" applyFont="1" applyFill="1" applyBorder="1" applyAlignment="1" applyProtection="1">
      <protection locked="0"/>
    </xf>
    <xf numFmtId="0" fontId="7" fillId="5" borderId="3" xfId="0" applyFont="1" applyFill="1" applyBorder="1" applyAlignment="1" applyProtection="1">
      <protection locked="0"/>
    </xf>
    <xf numFmtId="0" fontId="7" fillId="5" borderId="12" xfId="0" applyFont="1" applyFill="1" applyBorder="1" applyAlignment="1" applyProtection="1">
      <protection locked="0"/>
    </xf>
    <xf numFmtId="0" fontId="0" fillId="0" borderId="0" xfId="0" applyAlignment="1" applyProtection="1">
      <protection locked="0"/>
    </xf>
    <xf numFmtId="0" fontId="9" fillId="0" borderId="0" xfId="0" applyFont="1" applyProtection="1">
      <protection locked="0"/>
    </xf>
    <xf numFmtId="0" fontId="19" fillId="2" borderId="3" xfId="0" applyFont="1" applyFill="1" applyBorder="1" applyAlignment="1" applyProtection="1">
      <alignment horizontal="center"/>
      <protection locked="0"/>
    </xf>
    <xf numFmtId="0" fontId="2" fillId="0" borderId="0" xfId="0" applyFont="1" applyFill="1" applyProtection="1">
      <protection locked="0"/>
    </xf>
    <xf numFmtId="0" fontId="0" fillId="0" borderId="0" xfId="0" applyAlignment="1" applyProtection="1">
      <alignment horizontal="right"/>
      <protection locked="0"/>
    </xf>
    <xf numFmtId="0" fontId="5" fillId="3" borderId="1" xfId="0" applyFont="1" applyFill="1" applyBorder="1" applyAlignment="1">
      <alignment horizontal="right" vertical="top"/>
    </xf>
    <xf numFmtId="0" fontId="9" fillId="0" borderId="5" xfId="0" applyFont="1" applyBorder="1" applyAlignment="1">
      <alignment horizontal="center" wrapText="1"/>
    </xf>
    <xf numFmtId="0" fontId="20" fillId="5" borderId="4" xfId="0" applyFont="1" applyFill="1" applyBorder="1" applyAlignment="1">
      <alignment horizontal="center"/>
    </xf>
    <xf numFmtId="0" fontId="20" fillId="5" borderId="5" xfId="0" applyFont="1" applyFill="1" applyBorder="1" applyAlignment="1">
      <alignment horizontal="center"/>
    </xf>
    <xf numFmtId="0" fontId="22" fillId="3" borderId="1" xfId="0" applyFont="1" applyFill="1" applyBorder="1" applyAlignment="1">
      <alignment horizontal="center"/>
    </xf>
    <xf numFmtId="166" fontId="0" fillId="8" borderId="1" xfId="2" applyNumberFormat="1" applyFont="1" applyFill="1" applyBorder="1"/>
    <xf numFmtId="166" fontId="0" fillId="0" borderId="1" xfId="2" applyNumberFormat="1" applyFont="1" applyFill="1" applyBorder="1"/>
    <xf numFmtId="0" fontId="0" fillId="5" borderId="1" xfId="0" applyFill="1" applyBorder="1"/>
    <xf numFmtId="166" fontId="23" fillId="0" borderId="1" xfId="2" applyNumberFormat="1" applyFont="1" applyFill="1" applyBorder="1"/>
    <xf numFmtId="0" fontId="5" fillId="5" borderId="4" xfId="0" applyFont="1" applyFill="1" applyBorder="1" applyAlignment="1">
      <alignment horizontal="right"/>
    </xf>
    <xf numFmtId="166" fontId="0" fillId="10" borderId="5" xfId="2" applyNumberFormat="1" applyFont="1" applyFill="1" applyBorder="1"/>
    <xf numFmtId="166" fontId="0" fillId="5" borderId="5" xfId="2" applyNumberFormat="1" applyFont="1" applyFill="1" applyBorder="1"/>
    <xf numFmtId="166" fontId="23" fillId="5" borderId="6" xfId="2" applyNumberFormat="1" applyFont="1" applyFill="1" applyBorder="1"/>
    <xf numFmtId="166" fontId="23" fillId="5" borderId="6" xfId="2" applyNumberFormat="1" applyFont="1" applyFill="1" applyBorder="1" applyAlignment="1">
      <alignment wrapText="1"/>
    </xf>
    <xf numFmtId="0" fontId="24" fillId="6" borderId="1" xfId="0" applyFont="1" applyFill="1" applyBorder="1" applyAlignment="1">
      <alignment horizontal="center"/>
    </xf>
    <xf numFmtId="9" fontId="1" fillId="0" borderId="1" xfId="4" applyFont="1" applyBorder="1"/>
    <xf numFmtId="166" fontId="7" fillId="8" borderId="1" xfId="2" applyNumberFormat="1" applyFont="1" applyFill="1" applyBorder="1"/>
    <xf numFmtId="166" fontId="1" fillId="0" borderId="1" xfId="2" applyNumberFormat="1" applyFont="1" applyBorder="1"/>
    <xf numFmtId="165" fontId="1" fillId="0" borderId="1" xfId="1" applyNumberFormat="1" applyFont="1" applyBorder="1"/>
    <xf numFmtId="165" fontId="7" fillId="8" borderId="1" xfId="1" applyNumberFormat="1" applyFont="1" applyFill="1" applyBorder="1"/>
    <xf numFmtId="166" fontId="1" fillId="8" borderId="1" xfId="2" applyNumberFormat="1" applyFont="1" applyFill="1" applyBorder="1"/>
    <xf numFmtId="0" fontId="22" fillId="7" borderId="1" xfId="0" applyFont="1" applyFill="1" applyBorder="1" applyAlignment="1">
      <alignment horizontal="center" wrapText="1"/>
    </xf>
    <xf numFmtId="166" fontId="25" fillId="8" borderId="1" xfId="2" applyNumberFormat="1" applyFont="1" applyFill="1" applyBorder="1"/>
    <xf numFmtId="0" fontId="5" fillId="5" borderId="4" xfId="0" applyFont="1" applyFill="1" applyBorder="1" applyAlignment="1">
      <alignment horizontal="left"/>
    </xf>
    <xf numFmtId="166" fontId="25" fillId="10" borderId="5" xfId="2" applyNumberFormat="1" applyFont="1" applyFill="1" applyBorder="1"/>
    <xf numFmtId="166" fontId="25" fillId="5" borderId="5" xfId="2" applyNumberFormat="1" applyFont="1" applyFill="1" applyBorder="1"/>
    <xf numFmtId="0" fontId="25" fillId="5" borderId="5" xfId="0" applyFont="1" applyFill="1" applyBorder="1"/>
    <xf numFmtId="166" fontId="25" fillId="5" borderId="6" xfId="2" applyNumberFormat="1" applyFont="1" applyFill="1" applyBorder="1"/>
    <xf numFmtId="0" fontId="26" fillId="0" borderId="0" xfId="0" applyFont="1"/>
    <xf numFmtId="0" fontId="3" fillId="13" borderId="1" xfId="0" applyFont="1" applyFill="1" applyBorder="1"/>
    <xf numFmtId="0" fontId="10" fillId="6" borderId="8" xfId="0" applyFont="1" applyFill="1" applyBorder="1" applyAlignment="1" applyProtection="1">
      <protection locked="0"/>
    </xf>
    <xf numFmtId="166" fontId="18" fillId="0" borderId="1" xfId="2" applyNumberFormat="1" applyFont="1" applyBorder="1" applyAlignment="1">
      <alignment horizontal="right"/>
    </xf>
    <xf numFmtId="0" fontId="24" fillId="5" borderId="8" xfId="0" applyFont="1" applyFill="1" applyBorder="1" applyAlignment="1">
      <alignment wrapText="1"/>
    </xf>
    <xf numFmtId="9" fontId="1" fillId="0" borderId="10" xfId="4" applyFont="1" applyBorder="1"/>
    <xf numFmtId="166" fontId="7" fillId="8" borderId="10" xfId="2" applyNumberFormat="1" applyFont="1" applyFill="1" applyBorder="1"/>
    <xf numFmtId="0" fontId="3" fillId="5" borderId="0" xfId="0" applyFont="1" applyFill="1" applyBorder="1" applyAlignment="1" applyProtection="1">
      <alignment horizontal="left"/>
      <protection locked="0"/>
    </xf>
    <xf numFmtId="0" fontId="3" fillId="5" borderId="0" xfId="0" applyFont="1" applyFill="1" applyBorder="1" applyAlignment="1" applyProtection="1">
      <alignment horizontal="right" vertical="center"/>
      <protection locked="0"/>
    </xf>
    <xf numFmtId="44" fontId="3" fillId="5" borderId="0" xfId="2" applyFont="1" applyFill="1" applyBorder="1" applyProtection="1">
      <protection locked="0"/>
    </xf>
    <xf numFmtId="0" fontId="3" fillId="5" borderId="1" xfId="0" applyFont="1" applyFill="1" applyBorder="1" applyAlignment="1" applyProtection="1">
      <alignment horizontal="left"/>
      <protection locked="0"/>
    </xf>
    <xf numFmtId="0" fontId="3" fillId="5" borderId="1" xfId="0" applyFont="1" applyFill="1" applyBorder="1" applyAlignment="1" applyProtection="1">
      <alignment horizontal="right" vertical="center"/>
      <protection locked="0"/>
    </xf>
    <xf numFmtId="44" fontId="3" fillId="5" borderId="1" xfId="2" applyFont="1" applyFill="1" applyBorder="1" applyProtection="1">
      <protection locked="0"/>
    </xf>
    <xf numFmtId="166" fontId="3" fillId="0" borderId="1" xfId="2" applyNumberFormat="1" applyFont="1" applyFill="1" applyBorder="1" applyAlignment="1" applyProtection="1">
      <alignment horizontal="left"/>
      <protection locked="0"/>
    </xf>
    <xf numFmtId="164" fontId="0" fillId="0" borderId="0" xfId="0" applyNumberFormat="1" applyProtection="1">
      <protection locked="0"/>
    </xf>
    <xf numFmtId="0" fontId="20" fillId="5" borderId="16" xfId="0" applyFont="1" applyFill="1" applyBorder="1" applyAlignment="1">
      <alignment horizontal="center"/>
    </xf>
    <xf numFmtId="0" fontId="20" fillId="5" borderId="13" xfId="0" applyFont="1" applyFill="1" applyBorder="1" applyAlignment="1">
      <alignment horizontal="center"/>
    </xf>
    <xf numFmtId="0" fontId="22" fillId="3" borderId="10" xfId="0" applyFont="1" applyFill="1" applyBorder="1" applyAlignment="1">
      <alignment horizontal="center" wrapText="1"/>
    </xf>
    <xf numFmtId="166" fontId="2" fillId="8" borderId="9" xfId="2" applyNumberFormat="1" applyFont="1" applyFill="1" applyBorder="1"/>
    <xf numFmtId="166" fontId="10" fillId="8" borderId="9" xfId="2" applyNumberFormat="1" applyFont="1" applyFill="1" applyBorder="1"/>
    <xf numFmtId="166" fontId="1" fillId="8" borderId="2" xfId="2" applyNumberFormat="1" applyFont="1" applyFill="1" applyBorder="1"/>
    <xf numFmtId="166" fontId="7" fillId="8" borderId="2" xfId="2" applyNumberFormat="1" applyFont="1" applyFill="1" applyBorder="1"/>
    <xf numFmtId="166" fontId="1" fillId="8" borderId="8" xfId="2" applyNumberFormat="1" applyFont="1" applyFill="1" applyBorder="1"/>
    <xf numFmtId="0" fontId="10" fillId="5" borderId="11" xfId="0" applyFont="1" applyFill="1" applyBorder="1" applyAlignment="1">
      <alignment horizontal="right"/>
    </xf>
    <xf numFmtId="166" fontId="2" fillId="10" borderId="3" xfId="2" applyNumberFormat="1" applyFont="1" applyFill="1" applyBorder="1"/>
    <xf numFmtId="166" fontId="2" fillId="5" borderId="0" xfId="2" applyNumberFormat="1" applyFont="1" applyFill="1" applyBorder="1"/>
    <xf numFmtId="166" fontId="10" fillId="5" borderId="7" xfId="2" applyNumberFormat="1" applyFont="1" applyFill="1" applyBorder="1"/>
    <xf numFmtId="0" fontId="26" fillId="0" borderId="0" xfId="0" applyFont="1" applyAlignment="1">
      <alignment horizontal="left" vertical="top" wrapText="1"/>
    </xf>
    <xf numFmtId="0" fontId="24" fillId="6" borderId="1" xfId="0" applyFont="1" applyFill="1" applyBorder="1" applyAlignment="1">
      <alignment horizontal="center" wrapText="1"/>
    </xf>
    <xf numFmtId="0" fontId="28" fillId="6" borderId="1" xfId="0" applyFont="1" applyFill="1" applyBorder="1" applyAlignment="1">
      <alignment horizontal="right"/>
    </xf>
    <xf numFmtId="0" fontId="4" fillId="4" borderId="4" xfId="0" applyFont="1" applyFill="1" applyBorder="1" applyAlignment="1" applyProtection="1">
      <alignment horizontal="left"/>
      <protection locked="0"/>
    </xf>
    <xf numFmtId="0" fontId="4" fillId="4" borderId="5" xfId="0" applyFont="1" applyFill="1" applyBorder="1" applyAlignment="1" applyProtection="1">
      <alignment horizontal="left"/>
      <protection locked="0"/>
    </xf>
    <xf numFmtId="0" fontId="4" fillId="4" borderId="6" xfId="0" applyFont="1" applyFill="1" applyBorder="1" applyAlignment="1" applyProtection="1">
      <alignment horizontal="left"/>
      <protection locked="0"/>
    </xf>
    <xf numFmtId="0" fontId="5" fillId="3" borderId="4" xfId="0" applyFont="1" applyFill="1" applyBorder="1" applyAlignment="1" applyProtection="1">
      <alignment horizontal="left"/>
      <protection locked="0"/>
    </xf>
    <xf numFmtId="0" fontId="5" fillId="3" borderId="6" xfId="0" applyFont="1" applyFill="1" applyBorder="1" applyAlignment="1" applyProtection="1">
      <alignment horizontal="left"/>
      <protection locked="0"/>
    </xf>
    <xf numFmtId="0" fontId="0" fillId="0" borderId="0" xfId="0" applyFont="1" applyProtection="1">
      <protection locked="0"/>
    </xf>
    <xf numFmtId="0" fontId="7" fillId="6" borderId="9" xfId="0" applyFont="1" applyFill="1" applyBorder="1" applyAlignment="1" applyProtection="1">
      <alignment vertical="top" wrapText="1"/>
      <protection locked="0"/>
    </xf>
    <xf numFmtId="0" fontId="0" fillId="0" borderId="24" xfId="0" applyFont="1" applyBorder="1"/>
    <xf numFmtId="0" fontId="30" fillId="0" borderId="0" xfId="0" applyFont="1" applyProtection="1">
      <protection locked="0"/>
    </xf>
    <xf numFmtId="0" fontId="0" fillId="0" borderId="0" xfId="0" applyAlignment="1" applyProtection="1">
      <alignment wrapText="1"/>
      <protection locked="0"/>
    </xf>
    <xf numFmtId="0" fontId="0" fillId="0" borderId="0" xfId="0" applyFont="1" applyBorder="1"/>
    <xf numFmtId="0" fontId="0" fillId="0" borderId="0" xfId="0" applyFill="1" applyProtection="1">
      <protection locked="0"/>
    </xf>
    <xf numFmtId="164" fontId="7" fillId="0" borderId="6" xfId="0" applyNumberFormat="1" applyFont="1" applyFill="1" applyBorder="1" applyAlignment="1" applyProtection="1">
      <alignment horizontal="left"/>
      <protection locked="0"/>
    </xf>
    <xf numFmtId="0" fontId="9" fillId="0" borderId="8" xfId="0" applyFont="1" applyBorder="1" applyAlignment="1" applyProtection="1">
      <alignment horizontal="left"/>
      <protection locked="0"/>
    </xf>
    <xf numFmtId="166" fontId="3" fillId="8" borderId="8" xfId="2" applyNumberFormat="1" applyFont="1" applyFill="1" applyBorder="1" applyAlignment="1" applyProtection="1">
      <alignment horizontal="left"/>
      <protection locked="0"/>
    </xf>
    <xf numFmtId="0" fontId="0" fillId="0" borderId="24" xfId="0" applyFont="1" applyBorder="1" applyProtection="1">
      <protection locked="0"/>
    </xf>
    <xf numFmtId="0" fontId="0" fillId="0" borderId="0" xfId="0" applyBorder="1"/>
    <xf numFmtId="0" fontId="11" fillId="5" borderId="0" xfId="0" applyFont="1" applyFill="1" applyBorder="1" applyAlignment="1">
      <alignment vertical="center" textRotation="90" wrapText="1"/>
    </xf>
    <xf numFmtId="0" fontId="11" fillId="5" borderId="7" xfId="0" applyFont="1" applyFill="1" applyBorder="1" applyAlignment="1">
      <alignment vertical="center" textRotation="90" wrapText="1"/>
    </xf>
    <xf numFmtId="0" fontId="26" fillId="0" borderId="0" xfId="0" applyFont="1" applyAlignment="1">
      <alignment horizontal="left" vertical="center"/>
    </xf>
    <xf numFmtId="166" fontId="2" fillId="8" borderId="29" xfId="2" applyNumberFormat="1" applyFont="1" applyFill="1" applyBorder="1"/>
    <xf numFmtId="166" fontId="10" fillId="8" borderId="29" xfId="2" applyNumberFormat="1" applyFont="1" applyFill="1" applyBorder="1"/>
    <xf numFmtId="167" fontId="16" fillId="8" borderId="21" xfId="0" applyNumberFormat="1" applyFont="1" applyFill="1" applyBorder="1" applyAlignment="1" applyProtection="1">
      <alignment horizontal="right" vertical="center"/>
    </xf>
    <xf numFmtId="168" fontId="16" fillId="8" borderId="22" xfId="2" applyNumberFormat="1" applyFont="1" applyFill="1" applyBorder="1" applyAlignment="1" applyProtection="1">
      <alignment horizontal="right" vertical="center"/>
    </xf>
    <xf numFmtId="0" fontId="19" fillId="8" borderId="17" xfId="0" applyFont="1" applyFill="1" applyBorder="1" applyAlignment="1" applyProtection="1">
      <alignment horizontal="center"/>
      <protection locked="0"/>
    </xf>
    <xf numFmtId="0" fontId="19" fillId="8" borderId="18" xfId="0" applyFont="1" applyFill="1" applyBorder="1" applyAlignment="1" applyProtection="1">
      <alignment horizontal="center"/>
      <protection locked="0"/>
    </xf>
    <xf numFmtId="0" fontId="19" fillId="8" borderId="19" xfId="0" applyFont="1" applyFill="1" applyBorder="1" applyAlignment="1" applyProtection="1">
      <alignment horizontal="center"/>
      <protection locked="0"/>
    </xf>
    <xf numFmtId="0" fontId="4" fillId="4" borderId="4" xfId="0" applyFont="1" applyFill="1" applyBorder="1" applyAlignment="1" applyProtection="1">
      <alignment horizontal="left"/>
      <protection locked="0"/>
    </xf>
    <xf numFmtId="0" fontId="4" fillId="4" borderId="5" xfId="0" applyFont="1" applyFill="1" applyBorder="1" applyAlignment="1" applyProtection="1">
      <alignment horizontal="left"/>
      <protection locked="0"/>
    </xf>
    <xf numFmtId="0" fontId="4" fillId="4" borderId="6" xfId="0" applyFont="1" applyFill="1" applyBorder="1" applyAlignment="1" applyProtection="1">
      <alignment horizontal="left"/>
      <protection locked="0"/>
    </xf>
    <xf numFmtId="0" fontId="0" fillId="0" borderId="4" xfId="0" applyBorder="1" applyAlignment="1" applyProtection="1">
      <alignment horizontal="left"/>
      <protection locked="0"/>
    </xf>
    <xf numFmtId="0" fontId="0" fillId="0" borderId="6" xfId="0" applyBorder="1" applyAlignment="1" applyProtection="1">
      <alignment horizontal="left"/>
      <protection locked="0"/>
    </xf>
    <xf numFmtId="14" fontId="0" fillId="2" borderId="4" xfId="0" applyNumberFormat="1" applyFont="1" applyFill="1" applyBorder="1" applyAlignment="1" applyProtection="1">
      <alignment horizontal="left"/>
      <protection locked="0"/>
    </xf>
    <xf numFmtId="14" fontId="0" fillId="2" borderId="6" xfId="0" applyNumberFormat="1" applyFont="1" applyFill="1" applyBorder="1" applyAlignment="1" applyProtection="1">
      <alignment horizontal="left"/>
      <protection locked="0"/>
    </xf>
    <xf numFmtId="0" fontId="5" fillId="3" borderId="5" xfId="0" applyFont="1" applyFill="1" applyBorder="1" applyAlignment="1" applyProtection="1">
      <alignment horizontal="left"/>
      <protection locked="0"/>
    </xf>
    <xf numFmtId="0" fontId="5" fillId="3" borderId="6" xfId="0" applyFont="1" applyFill="1" applyBorder="1" applyAlignment="1" applyProtection="1">
      <alignment horizontal="left"/>
      <protection locked="0"/>
    </xf>
    <xf numFmtId="0" fontId="0" fillId="0" borderId="1" xfId="0" applyBorder="1" applyAlignment="1">
      <alignment horizontal="left" wrapText="1"/>
    </xf>
    <xf numFmtId="0" fontId="5" fillId="3" borderId="4" xfId="0" applyFont="1" applyFill="1" applyBorder="1" applyAlignment="1" applyProtection="1">
      <alignment horizontal="left"/>
      <protection locked="0"/>
    </xf>
    <xf numFmtId="0" fontId="11" fillId="4" borderId="8" xfId="0" applyFont="1" applyFill="1" applyBorder="1" applyAlignment="1" applyProtection="1">
      <alignment horizontal="center" vertical="center" textRotation="90"/>
      <protection locked="0"/>
    </xf>
    <xf numFmtId="0" fontId="11" fillId="4" borderId="9" xfId="0" applyFont="1" applyFill="1" applyBorder="1" applyAlignment="1" applyProtection="1">
      <alignment horizontal="center" vertical="center" textRotation="90"/>
      <protection locked="0"/>
    </xf>
    <xf numFmtId="0" fontId="11" fillId="4" borderId="10" xfId="0" applyFont="1" applyFill="1" applyBorder="1" applyAlignment="1" applyProtection="1">
      <alignment horizontal="center" vertical="center" textRotation="90"/>
      <protection locked="0"/>
    </xf>
    <xf numFmtId="0" fontId="5" fillId="3" borderId="15" xfId="0" applyFont="1" applyFill="1" applyBorder="1" applyAlignment="1" applyProtection="1">
      <alignment horizontal="left"/>
      <protection locked="0"/>
    </xf>
    <xf numFmtId="0" fontId="5" fillId="3" borderId="13" xfId="0" applyFont="1" applyFill="1" applyBorder="1" applyAlignment="1" applyProtection="1">
      <alignment horizontal="left"/>
      <protection locked="0"/>
    </xf>
    <xf numFmtId="0" fontId="5" fillId="3" borderId="14" xfId="0" applyFont="1" applyFill="1" applyBorder="1" applyAlignment="1" applyProtection="1">
      <alignment horizontal="left"/>
      <protection locked="0"/>
    </xf>
    <xf numFmtId="0" fontId="5" fillId="3" borderId="7" xfId="0" applyFont="1" applyFill="1" applyBorder="1" applyAlignment="1" applyProtection="1">
      <alignment horizontal="left"/>
      <protection locked="0"/>
    </xf>
    <xf numFmtId="0" fontId="9" fillId="0" borderId="4" xfId="0" applyFont="1" applyBorder="1" applyAlignment="1" applyProtection="1">
      <alignment horizontal="left"/>
      <protection locked="0"/>
    </xf>
    <xf numFmtId="0" fontId="9" fillId="0" borderId="5" xfId="0" applyFont="1" applyBorder="1" applyAlignment="1" applyProtection="1">
      <alignment horizontal="left"/>
      <protection locked="0"/>
    </xf>
    <xf numFmtId="0" fontId="9" fillId="0" borderId="6" xfId="0" applyFont="1" applyBorder="1" applyAlignment="1" applyProtection="1">
      <alignment horizontal="left"/>
      <protection locked="0"/>
    </xf>
    <xf numFmtId="0" fontId="9" fillId="0" borderId="1" xfId="0" applyFont="1" applyBorder="1" applyAlignment="1" applyProtection="1">
      <alignment horizontal="left"/>
      <protection locked="0"/>
    </xf>
    <xf numFmtId="0" fontId="5" fillId="3" borderId="1" xfId="0" applyFont="1" applyFill="1" applyBorder="1" applyAlignment="1" applyProtection="1">
      <alignment horizontal="left"/>
      <protection locked="0"/>
    </xf>
    <xf numFmtId="0" fontId="28" fillId="6" borderId="1" xfId="0" applyFont="1" applyFill="1" applyBorder="1" applyAlignment="1">
      <alignment horizontal="right"/>
    </xf>
    <xf numFmtId="0" fontId="11" fillId="4" borderId="1" xfId="0" applyFont="1" applyFill="1" applyBorder="1" applyAlignment="1" applyProtection="1">
      <alignment horizontal="center" vertical="center" textRotation="90" wrapText="1"/>
      <protection locked="0"/>
    </xf>
    <xf numFmtId="0" fontId="7" fillId="0" borderId="4" xfId="0" applyFont="1" applyBorder="1" applyAlignment="1" applyProtection="1">
      <alignment horizontal="left"/>
      <protection locked="0"/>
    </xf>
    <xf numFmtId="0" fontId="7" fillId="0" borderId="5" xfId="0" applyFont="1" applyBorder="1" applyAlignment="1" applyProtection="1">
      <alignment horizontal="left"/>
      <protection locked="0"/>
    </xf>
    <xf numFmtId="0" fontId="7" fillId="0" borderId="6" xfId="0" applyFont="1" applyBorder="1" applyAlignment="1" applyProtection="1">
      <alignment horizontal="left"/>
      <protection locked="0"/>
    </xf>
    <xf numFmtId="0" fontId="7" fillId="0" borderId="4" xfId="0" applyFont="1" applyFill="1" applyBorder="1" applyAlignment="1" applyProtection="1">
      <alignment horizontal="left"/>
      <protection locked="0"/>
    </xf>
    <xf numFmtId="0" fontId="7" fillId="0" borderId="6" xfId="0" applyFont="1" applyFill="1" applyBorder="1" applyAlignment="1" applyProtection="1">
      <alignment horizontal="left"/>
      <protection locked="0"/>
    </xf>
    <xf numFmtId="0" fontId="11" fillId="5" borderId="7" xfId="0" applyFont="1" applyFill="1" applyBorder="1" applyAlignment="1">
      <alignment horizontal="center" vertical="center" textRotation="90" wrapText="1"/>
    </xf>
    <xf numFmtId="0" fontId="15" fillId="9" borderId="4" xfId="0" applyFont="1" applyFill="1" applyBorder="1" applyAlignment="1">
      <alignment horizontal="center"/>
    </xf>
    <xf numFmtId="0" fontId="15" fillId="9" borderId="6" xfId="0" applyFont="1" applyFill="1" applyBorder="1" applyAlignment="1">
      <alignment horizontal="center"/>
    </xf>
    <xf numFmtId="0" fontId="15" fillId="9" borderId="15" xfId="0" applyFont="1" applyFill="1" applyBorder="1" applyAlignment="1">
      <alignment horizontal="center"/>
    </xf>
    <xf numFmtId="0" fontId="15" fillId="9" borderId="16" xfId="0" applyFont="1" applyFill="1" applyBorder="1" applyAlignment="1">
      <alignment horizontal="center"/>
    </xf>
    <xf numFmtId="0" fontId="15" fillId="9" borderId="13" xfId="0" applyFont="1" applyFill="1" applyBorder="1" applyAlignment="1">
      <alignment horizontal="center"/>
    </xf>
    <xf numFmtId="0" fontId="21" fillId="3" borderId="11" xfId="0" applyFont="1" applyFill="1" applyBorder="1" applyAlignment="1">
      <alignment horizontal="right"/>
    </xf>
    <xf numFmtId="0" fontId="21" fillId="3" borderId="3" xfId="0" applyFont="1" applyFill="1" applyBorder="1" applyAlignment="1">
      <alignment horizontal="right"/>
    </xf>
    <xf numFmtId="0" fontId="21" fillId="3" borderId="12" xfId="0" applyFont="1" applyFill="1" applyBorder="1" applyAlignment="1">
      <alignment horizontal="right"/>
    </xf>
    <xf numFmtId="0" fontId="7" fillId="0" borderId="14" xfId="0" applyFont="1" applyBorder="1" applyAlignment="1" applyProtection="1">
      <alignment horizontal="left" vertical="top" wrapText="1"/>
      <protection locked="0"/>
    </xf>
    <xf numFmtId="0" fontId="7" fillId="0" borderId="0" xfId="0" applyFont="1" applyBorder="1" applyAlignment="1" applyProtection="1">
      <alignment horizontal="left" vertical="top" wrapText="1"/>
      <protection locked="0"/>
    </xf>
    <xf numFmtId="0" fontId="20" fillId="8" borderId="0" xfId="0" applyFont="1" applyFill="1" applyBorder="1" applyAlignment="1">
      <alignment horizontal="center"/>
    </xf>
    <xf numFmtId="0" fontId="14" fillId="2" borderId="16" xfId="0" applyFont="1" applyFill="1" applyBorder="1" applyAlignment="1" applyProtection="1">
      <alignment horizontal="center"/>
      <protection locked="0"/>
    </xf>
    <xf numFmtId="0" fontId="15" fillId="9" borderId="5" xfId="0" applyFont="1" applyFill="1" applyBorder="1" applyAlignment="1">
      <alignment horizontal="center"/>
    </xf>
    <xf numFmtId="166" fontId="23" fillId="5" borderId="14" xfId="2" applyNumberFormat="1" applyFont="1" applyFill="1" applyBorder="1" applyAlignment="1">
      <alignment horizontal="center" wrapText="1"/>
    </xf>
    <xf numFmtId="166" fontId="23" fillId="5" borderId="0" xfId="2" applyNumberFormat="1" applyFont="1" applyFill="1" applyBorder="1" applyAlignment="1">
      <alignment horizontal="center" wrapText="1"/>
    </xf>
    <xf numFmtId="0" fontId="10" fillId="6" borderId="15" xfId="0" applyFont="1" applyFill="1" applyBorder="1" applyAlignment="1" applyProtection="1">
      <alignment horizontal="left"/>
      <protection locked="0"/>
    </xf>
    <xf numFmtId="0" fontId="10" fillId="6" borderId="13" xfId="0" applyFont="1" applyFill="1" applyBorder="1" applyAlignment="1" applyProtection="1">
      <alignment horizontal="left"/>
      <protection locked="0"/>
    </xf>
    <xf numFmtId="0" fontId="17" fillId="0" borderId="1" xfId="0" applyFont="1" applyBorder="1" applyAlignment="1" applyProtection="1">
      <alignment horizontal="left" wrapText="1"/>
      <protection locked="0"/>
    </xf>
    <xf numFmtId="0" fontId="28" fillId="6" borderId="29" xfId="0" applyFont="1" applyFill="1" applyBorder="1" applyAlignment="1">
      <alignment horizontal="right"/>
    </xf>
    <xf numFmtId="0" fontId="22" fillId="5" borderId="8" xfId="0" applyFont="1" applyFill="1" applyBorder="1" applyAlignment="1">
      <alignment horizontal="left"/>
    </xf>
    <xf numFmtId="0" fontId="15" fillId="11" borderId="1" xfId="0" applyFont="1" applyFill="1" applyBorder="1" applyAlignment="1">
      <alignment horizontal="center"/>
    </xf>
    <xf numFmtId="0" fontId="28" fillId="6" borderId="10" xfId="0" applyFont="1" applyFill="1" applyBorder="1" applyAlignment="1">
      <alignment horizontal="right"/>
    </xf>
    <xf numFmtId="0" fontId="11" fillId="0" borderId="0" xfId="0" applyFont="1" applyFill="1" applyBorder="1" applyAlignment="1">
      <alignment horizontal="center" vertical="center" textRotation="90" wrapText="1"/>
    </xf>
    <xf numFmtId="0" fontId="11" fillId="5" borderId="0" xfId="0" applyFont="1" applyFill="1" applyBorder="1" applyAlignment="1">
      <alignment horizontal="center" vertical="center" textRotation="90" wrapText="1"/>
    </xf>
    <xf numFmtId="166" fontId="23" fillId="0" borderId="4" xfId="2" applyNumberFormat="1" applyFont="1" applyFill="1" applyBorder="1" applyAlignment="1">
      <alignment horizontal="center" wrapText="1"/>
    </xf>
    <xf numFmtId="166" fontId="23" fillId="0" borderId="5" xfId="2" applyNumberFormat="1" applyFont="1" applyFill="1" applyBorder="1" applyAlignment="1">
      <alignment horizontal="center" wrapText="1"/>
    </xf>
    <xf numFmtId="166" fontId="23" fillId="0" borderId="6" xfId="2" applyNumberFormat="1" applyFont="1" applyFill="1" applyBorder="1" applyAlignment="1">
      <alignment horizontal="center" wrapText="1"/>
    </xf>
    <xf numFmtId="0" fontId="24" fillId="5" borderId="14" xfId="0" applyFont="1" applyFill="1" applyBorder="1" applyAlignment="1">
      <alignment horizontal="center" wrapText="1"/>
    </xf>
    <xf numFmtId="0" fontId="24" fillId="5" borderId="0" xfId="0" applyFont="1" applyFill="1" applyBorder="1" applyAlignment="1">
      <alignment horizontal="center" wrapText="1"/>
    </xf>
    <xf numFmtId="0" fontId="24" fillId="6" borderId="4" xfId="0" applyFont="1" applyFill="1" applyBorder="1" applyAlignment="1">
      <alignment horizontal="center" wrapText="1"/>
    </xf>
    <xf numFmtId="0" fontId="24" fillId="6" borderId="5" xfId="0" applyFont="1" applyFill="1" applyBorder="1" applyAlignment="1">
      <alignment horizontal="center" wrapText="1"/>
    </xf>
    <xf numFmtId="0" fontId="24" fillId="6" borderId="6" xfId="0" applyFont="1" applyFill="1" applyBorder="1" applyAlignment="1">
      <alignment horizontal="center" wrapText="1"/>
    </xf>
    <xf numFmtId="0" fontId="28" fillId="6" borderId="2" xfId="0" applyFont="1" applyFill="1" applyBorder="1" applyAlignment="1">
      <alignment horizontal="right"/>
    </xf>
    <xf numFmtId="0" fontId="22" fillId="5" borderId="4" xfId="0" applyFont="1" applyFill="1" applyBorder="1" applyAlignment="1">
      <alignment horizontal="left"/>
    </xf>
    <xf numFmtId="0" fontId="22" fillId="5" borderId="5" xfId="0" applyFont="1" applyFill="1" applyBorder="1" applyAlignment="1">
      <alignment horizontal="left"/>
    </xf>
    <xf numFmtId="0" fontId="22" fillId="5" borderId="6" xfId="0" applyFont="1" applyFill="1" applyBorder="1" applyAlignment="1">
      <alignment horizontal="left"/>
    </xf>
    <xf numFmtId="0" fontId="15" fillId="11" borderId="4" xfId="0" applyFont="1" applyFill="1" applyBorder="1" applyAlignment="1">
      <alignment horizontal="center"/>
    </xf>
    <xf numFmtId="0" fontId="15" fillId="11" borderId="5" xfId="0" applyFont="1" applyFill="1" applyBorder="1" applyAlignment="1">
      <alignment horizontal="center"/>
    </xf>
    <xf numFmtId="0" fontId="15" fillId="11" borderId="6" xfId="0" applyFont="1" applyFill="1" applyBorder="1" applyAlignment="1">
      <alignment horizontal="center"/>
    </xf>
    <xf numFmtId="0" fontId="28" fillId="6" borderId="4" xfId="0" applyFont="1" applyFill="1" applyBorder="1" applyAlignment="1">
      <alignment horizontal="right"/>
    </xf>
    <xf numFmtId="0" fontId="28" fillId="6" borderId="5" xfId="0" applyFont="1" applyFill="1" applyBorder="1" applyAlignment="1">
      <alignment horizontal="right"/>
    </xf>
    <xf numFmtId="0" fontId="28" fillId="6" borderId="6" xfId="0" applyFont="1" applyFill="1" applyBorder="1" applyAlignment="1">
      <alignment horizontal="right"/>
    </xf>
    <xf numFmtId="0" fontId="28" fillId="6" borderId="8" xfId="0" applyFont="1" applyFill="1" applyBorder="1" applyAlignment="1">
      <alignment horizontal="right"/>
    </xf>
    <xf numFmtId="166" fontId="23" fillId="0" borderId="15" xfId="2" applyNumberFormat="1" applyFont="1" applyFill="1" applyBorder="1" applyAlignment="1">
      <alignment horizontal="center" wrapText="1"/>
    </xf>
    <xf numFmtId="166" fontId="23" fillId="0" borderId="16" xfId="2" applyNumberFormat="1" applyFont="1" applyFill="1" applyBorder="1" applyAlignment="1">
      <alignment horizontal="center" wrapText="1"/>
    </xf>
    <xf numFmtId="166" fontId="23" fillId="0" borderId="13" xfId="2" applyNumberFormat="1" applyFont="1" applyFill="1" applyBorder="1" applyAlignment="1">
      <alignment horizontal="center" wrapText="1"/>
    </xf>
    <xf numFmtId="0" fontId="5" fillId="3" borderId="15" xfId="0" applyFont="1" applyFill="1" applyBorder="1" applyAlignment="1" applyProtection="1">
      <alignment horizontal="left" vertical="top" wrapText="1"/>
    </xf>
    <xf numFmtId="0" fontId="5" fillId="3" borderId="14" xfId="0" applyFont="1" applyFill="1" applyBorder="1" applyAlignment="1" applyProtection="1">
      <alignment horizontal="left" vertical="top" wrapText="1"/>
    </xf>
    <xf numFmtId="0" fontId="5" fillId="3" borderId="11" xfId="0" applyFont="1" applyFill="1" applyBorder="1" applyAlignment="1" applyProtection="1">
      <alignment horizontal="left" vertical="top" wrapText="1"/>
    </xf>
    <xf numFmtId="0" fontId="0" fillId="0" borderId="16" xfId="0" applyBorder="1" applyAlignment="1">
      <alignment horizontal="center" vertical="top" wrapText="1"/>
    </xf>
    <xf numFmtId="0" fontId="0" fillId="0" borderId="13" xfId="0" applyBorder="1" applyAlignment="1">
      <alignment horizontal="center" vertical="top" wrapText="1"/>
    </xf>
    <xf numFmtId="0" fontId="0" fillId="0" borderId="0" xfId="0" applyBorder="1" applyAlignment="1">
      <alignment horizontal="center" vertical="top" wrapText="1"/>
    </xf>
    <xf numFmtId="0" fontId="0" fillId="0" borderId="7" xfId="0" applyBorder="1" applyAlignment="1">
      <alignment horizontal="center" vertical="top" wrapText="1"/>
    </xf>
    <xf numFmtId="0" fontId="0" fillId="0" borderId="3" xfId="0" applyBorder="1" applyAlignment="1">
      <alignment horizontal="center" vertical="top" wrapText="1"/>
    </xf>
    <xf numFmtId="0" fontId="0" fillId="0" borderId="12" xfId="0" applyBorder="1" applyAlignment="1">
      <alignment horizontal="center" vertical="top" wrapText="1"/>
    </xf>
    <xf numFmtId="0" fontId="22" fillId="3" borderId="15" xfId="0" applyFont="1" applyFill="1" applyBorder="1" applyAlignment="1">
      <alignment horizontal="center" wrapText="1"/>
    </xf>
    <xf numFmtId="0" fontId="22" fillId="3" borderId="16" xfId="0" applyFont="1" applyFill="1" applyBorder="1" applyAlignment="1">
      <alignment horizontal="center" wrapText="1"/>
    </xf>
    <xf numFmtId="166" fontId="23" fillId="0" borderId="14" xfId="2" applyNumberFormat="1" applyFont="1" applyFill="1" applyBorder="1" applyAlignment="1">
      <alignment horizontal="center" wrapText="1"/>
    </xf>
    <xf numFmtId="166" fontId="23" fillId="0" borderId="0" xfId="2" applyNumberFormat="1" applyFont="1" applyFill="1" applyBorder="1" applyAlignment="1">
      <alignment horizontal="center" wrapText="1"/>
    </xf>
    <xf numFmtId="0" fontId="10" fillId="6" borderId="1" xfId="0" applyFont="1" applyFill="1" applyBorder="1" applyAlignment="1" applyProtection="1">
      <alignment horizontal="left" wrapText="1"/>
      <protection locked="0"/>
    </xf>
    <xf numFmtId="0" fontId="16" fillId="6" borderId="17" xfId="0" applyFont="1" applyFill="1" applyBorder="1" applyAlignment="1" applyProtection="1">
      <alignment horizontal="left" vertical="center"/>
      <protection locked="0"/>
    </xf>
    <xf numFmtId="0" fontId="16" fillId="6" borderId="20" xfId="0" applyFont="1" applyFill="1" applyBorder="1" applyAlignment="1" applyProtection="1">
      <alignment horizontal="left" vertical="center"/>
      <protection locked="0"/>
    </xf>
    <xf numFmtId="0" fontId="16" fillId="6" borderId="23" xfId="0" applyFont="1" applyFill="1" applyBorder="1" applyAlignment="1" applyProtection="1">
      <alignment horizontal="left" vertical="center"/>
      <protection locked="0"/>
    </xf>
    <xf numFmtId="0" fontId="0" fillId="0" borderId="16" xfId="0" applyBorder="1" applyAlignment="1" applyProtection="1">
      <alignment horizontal="left" wrapText="1"/>
      <protection locked="0"/>
    </xf>
    <xf numFmtId="0" fontId="0" fillId="0" borderId="13" xfId="0" applyBorder="1" applyAlignment="1" applyProtection="1">
      <alignment horizontal="left" wrapText="1"/>
      <protection locked="0"/>
    </xf>
    <xf numFmtId="0" fontId="0" fillId="0" borderId="4" xfId="0" applyBorder="1" applyAlignment="1">
      <alignment horizontal="left" wrapText="1"/>
    </xf>
    <xf numFmtId="0" fontId="0" fillId="0" borderId="6" xfId="0" applyBorder="1" applyAlignment="1">
      <alignment horizontal="left" wrapText="1"/>
    </xf>
    <xf numFmtId="0" fontId="8" fillId="0" borderId="4" xfId="3" applyBorder="1" applyAlignment="1">
      <alignment horizontal="left" wrapText="1"/>
    </xf>
    <xf numFmtId="0" fontId="8" fillId="0" borderId="6" xfId="3" applyBorder="1" applyAlignment="1">
      <alignment horizontal="left" wrapText="1"/>
    </xf>
    <xf numFmtId="0" fontId="0" fillId="0" borderId="0" xfId="0" applyAlignment="1">
      <alignment horizontal="center"/>
    </xf>
    <xf numFmtId="166" fontId="23" fillId="0" borderId="25" xfId="2" applyNumberFormat="1" applyFont="1" applyFill="1" applyBorder="1" applyAlignment="1">
      <alignment horizontal="center" wrapText="1"/>
    </xf>
    <xf numFmtId="166" fontId="23" fillId="0" borderId="26" xfId="2" applyNumberFormat="1" applyFont="1" applyFill="1" applyBorder="1" applyAlignment="1">
      <alignment horizontal="center" wrapText="1"/>
    </xf>
    <xf numFmtId="166" fontId="23" fillId="0" borderId="27" xfId="2" applyNumberFormat="1" applyFont="1" applyFill="1" applyBorder="1" applyAlignment="1">
      <alignment horizontal="center" wrapText="1"/>
    </xf>
    <xf numFmtId="0" fontId="3" fillId="5" borderId="4" xfId="0" applyFont="1" applyFill="1" applyBorder="1" applyAlignment="1" applyProtection="1">
      <alignment horizontal="center"/>
      <protection locked="0"/>
    </xf>
    <xf numFmtId="0" fontId="3" fillId="5" borderId="5" xfId="0" applyFont="1" applyFill="1" applyBorder="1" applyAlignment="1" applyProtection="1">
      <alignment horizontal="center"/>
      <protection locked="0"/>
    </xf>
    <xf numFmtId="0" fontId="3" fillId="5" borderId="6" xfId="0" applyFont="1" applyFill="1" applyBorder="1" applyAlignment="1" applyProtection="1">
      <alignment horizontal="center"/>
      <protection locked="0"/>
    </xf>
    <xf numFmtId="0" fontId="15" fillId="12" borderId="4" xfId="0" applyFont="1" applyFill="1" applyBorder="1" applyAlignment="1">
      <alignment horizontal="center"/>
    </xf>
    <xf numFmtId="0" fontId="15" fillId="12" borderId="5" xfId="0" applyFont="1" applyFill="1" applyBorder="1" applyAlignment="1">
      <alignment horizontal="center"/>
    </xf>
    <xf numFmtId="0" fontId="15" fillId="12" borderId="6" xfId="0" applyFont="1" applyFill="1" applyBorder="1" applyAlignment="1">
      <alignment horizontal="center"/>
    </xf>
    <xf numFmtId="0" fontId="11" fillId="7" borderId="4" xfId="0" applyFont="1" applyFill="1" applyBorder="1" applyAlignment="1">
      <alignment horizontal="right"/>
    </xf>
    <xf numFmtId="0" fontId="11" fillId="7" borderId="5" xfId="0" applyFont="1" applyFill="1" applyBorder="1" applyAlignment="1">
      <alignment horizontal="right"/>
    </xf>
    <xf numFmtId="0" fontId="11" fillId="7" borderId="6" xfId="0" applyFont="1" applyFill="1" applyBorder="1" applyAlignment="1">
      <alignment horizontal="right"/>
    </xf>
    <xf numFmtId="166" fontId="23" fillId="5" borderId="4" xfId="2" applyNumberFormat="1" applyFont="1" applyFill="1" applyBorder="1" applyAlignment="1">
      <alignment horizontal="center" wrapText="1"/>
    </xf>
    <xf numFmtId="166" fontId="23" fillId="5" borderId="5" xfId="2" applyNumberFormat="1" applyFont="1" applyFill="1" applyBorder="1" applyAlignment="1">
      <alignment horizontal="center" wrapText="1"/>
    </xf>
    <xf numFmtId="166" fontId="23" fillId="5" borderId="6" xfId="2" applyNumberFormat="1" applyFont="1" applyFill="1" applyBorder="1" applyAlignment="1">
      <alignment horizontal="center" wrapText="1"/>
    </xf>
    <xf numFmtId="0" fontId="22" fillId="7" borderId="4" xfId="0" applyFont="1" applyFill="1" applyBorder="1" applyAlignment="1">
      <alignment horizontal="center" wrapText="1"/>
    </xf>
    <xf numFmtId="0" fontId="22" fillId="7" borderId="5" xfId="0" applyFont="1" applyFill="1" applyBorder="1" applyAlignment="1">
      <alignment horizontal="center" wrapText="1"/>
    </xf>
    <xf numFmtId="0" fontId="22" fillId="7" borderId="6" xfId="0" applyFont="1" applyFill="1" applyBorder="1" applyAlignment="1">
      <alignment horizontal="center" wrapText="1"/>
    </xf>
    <xf numFmtId="0" fontId="2" fillId="0" borderId="28" xfId="0" applyFont="1" applyBorder="1" applyAlignment="1">
      <alignment horizontal="left"/>
    </xf>
  </cellXfs>
  <cellStyles count="5">
    <cellStyle name="Comma" xfId="1" builtinId="3"/>
    <cellStyle name="Currency" xfId="2" builtinId="4"/>
    <cellStyle name="Hyperlink" xfId="3" builtinId="8"/>
    <cellStyle name="Normal" xfId="0" builtinId="0"/>
    <cellStyle name="Percent" xfId="4" builtinId="5"/>
  </cellStyles>
  <dxfs count="103">
    <dxf>
      <protection locked="0" hidden="0"/>
    </dxf>
    <dxf>
      <protection locked="0" hidden="0"/>
    </dxf>
    <dxf>
      <font>
        <b/>
        <i val="0"/>
        <strike val="0"/>
        <condense val="0"/>
        <extend val="0"/>
        <outline val="0"/>
        <shadow val="0"/>
        <u val="none"/>
        <vertAlign val="baseline"/>
        <sz val="11"/>
        <color theme="1"/>
        <name val="Calibri"/>
        <scheme val="minor"/>
      </font>
      <protection locked="0" hidden="0"/>
    </dxf>
    <dxf>
      <protection locked="0" hidden="0"/>
    </dxf>
    <dxf>
      <protection locked="0" hidden="0"/>
    </dxf>
    <dxf>
      <font>
        <b/>
        <i val="0"/>
        <strike val="0"/>
        <condense val="0"/>
        <extend val="0"/>
        <outline val="0"/>
        <shadow val="0"/>
        <u val="none"/>
        <vertAlign val="baseline"/>
        <sz val="11"/>
        <color theme="1"/>
        <name val="Calibri"/>
        <scheme val="minor"/>
      </font>
      <fill>
        <patternFill patternType="none">
          <fgColor indexed="64"/>
          <bgColor indexed="65"/>
        </patternFill>
      </fill>
      <protection locked="0" hidden="0"/>
    </dxf>
    <dxf>
      <protection locked="0" hidden="0"/>
    </dxf>
    <dxf>
      <protection locked="0" hidden="0"/>
    </dxf>
    <dxf>
      <font>
        <b/>
        <i val="0"/>
        <strike val="0"/>
        <condense val="0"/>
        <extend val="0"/>
        <outline val="0"/>
        <shadow val="0"/>
        <u val="none"/>
        <vertAlign val="baseline"/>
        <sz val="11"/>
        <color theme="1"/>
        <name val="Calibri"/>
        <scheme val="minor"/>
      </font>
      <protection locked="0" hidden="0"/>
    </dxf>
    <dxf>
      <protection locked="0" hidden="0"/>
    </dxf>
    <dxf>
      <protection locked="0" hidden="0"/>
    </dxf>
    <dxf>
      <font>
        <b/>
        <i val="0"/>
        <strike val="0"/>
        <condense val="0"/>
        <extend val="0"/>
        <outline val="0"/>
        <shadow val="0"/>
        <u val="none"/>
        <vertAlign val="baseline"/>
        <sz val="11"/>
        <color theme="1"/>
        <name val="Calibri"/>
        <scheme val="minor"/>
      </font>
      <protection locked="0" hidden="0"/>
    </dxf>
    <dxf>
      <protection locked="0" hidden="0"/>
    </dxf>
    <dxf>
      <protection locked="0" hidden="0"/>
    </dxf>
    <dxf>
      <font>
        <b/>
        <i val="0"/>
        <strike val="0"/>
        <condense val="0"/>
        <extend val="0"/>
        <outline val="0"/>
        <shadow val="0"/>
        <u val="none"/>
        <vertAlign val="baseline"/>
        <sz val="11"/>
        <color theme="1"/>
        <name val="Calibri"/>
        <scheme val="minor"/>
      </font>
      <protection locked="0" hidden="0"/>
    </dxf>
    <dxf>
      <protection locked="0" hidden="0"/>
    </dxf>
    <dxf>
      <protection locked="0" hidden="0"/>
    </dxf>
    <dxf>
      <font>
        <b/>
        <i val="0"/>
        <strike val="0"/>
        <condense val="0"/>
        <extend val="0"/>
        <outline val="0"/>
        <shadow val="0"/>
        <u val="none"/>
        <vertAlign val="baseline"/>
        <sz val="11"/>
        <color theme="1"/>
        <name val="Calibri"/>
        <scheme val="minor"/>
      </font>
      <fill>
        <patternFill patternType="none">
          <fgColor indexed="64"/>
          <bgColor indexed="65"/>
        </patternFill>
      </fill>
      <protection locked="0" hidden="0"/>
    </dxf>
    <dxf>
      <protection locked="0" hidden="0"/>
    </dxf>
    <dxf>
      <protection locked="0" hidden="0"/>
    </dxf>
    <dxf>
      <font>
        <b/>
        <i val="0"/>
        <strike val="0"/>
        <condense val="0"/>
        <extend val="0"/>
        <outline val="0"/>
        <shadow val="0"/>
        <u val="none"/>
        <vertAlign val="baseline"/>
        <sz val="11"/>
        <color theme="1"/>
        <name val="Calibri"/>
        <scheme val="minor"/>
      </font>
      <fill>
        <patternFill patternType="none">
          <fgColor indexed="64"/>
          <bgColor indexed="65"/>
        </patternFill>
      </fill>
      <protection locked="0" hidden="0"/>
    </dxf>
    <dxf>
      <protection locked="0" hidden="0"/>
    </dxf>
    <dxf>
      <protection locked="0" hidden="0"/>
    </dxf>
    <dxf>
      <font>
        <b/>
        <i val="0"/>
        <strike val="0"/>
        <condense val="0"/>
        <extend val="0"/>
        <outline val="0"/>
        <shadow val="0"/>
        <u val="none"/>
        <vertAlign val="baseline"/>
        <sz val="11"/>
        <color theme="1"/>
        <name val="Calibri"/>
        <scheme val="minor"/>
      </font>
      <protection locked="0" hidden="0"/>
    </dxf>
    <dxf>
      <protection locked="0" hidden="0"/>
    </dxf>
    <dxf>
      <protection locked="0" hidden="0"/>
    </dxf>
    <dxf>
      <font>
        <b/>
        <i val="0"/>
        <strike val="0"/>
        <condense val="0"/>
        <extend val="0"/>
        <outline val="0"/>
        <shadow val="0"/>
        <u val="none"/>
        <vertAlign val="baseline"/>
        <sz val="11"/>
        <color theme="1"/>
        <name val="Calibri"/>
        <scheme val="minor"/>
      </font>
      <fill>
        <patternFill patternType="none">
          <fgColor indexed="64"/>
          <bgColor indexed="65"/>
        </patternFill>
      </fill>
      <protection locked="0" hidden="0"/>
    </dxf>
    <dxf>
      <protection locked="0" hidden="0"/>
    </dxf>
    <dxf>
      <protection locked="0" hidden="0"/>
    </dxf>
    <dxf>
      <font>
        <b/>
        <i val="0"/>
        <strike val="0"/>
        <condense val="0"/>
        <extend val="0"/>
        <outline val="0"/>
        <shadow val="0"/>
        <u val="none"/>
        <vertAlign val="baseline"/>
        <sz val="11"/>
        <color theme="1"/>
        <name val="Calibri"/>
        <scheme val="minor"/>
      </font>
      <protection locked="0" hidden="0"/>
    </dxf>
    <dxf>
      <protection locked="0" hidden="0"/>
    </dxf>
    <dxf>
      <protection locked="0" hidden="0"/>
    </dxf>
    <dxf>
      <font>
        <b/>
        <i val="0"/>
        <strike val="0"/>
        <condense val="0"/>
        <extend val="0"/>
        <outline val="0"/>
        <shadow val="0"/>
        <u val="none"/>
        <vertAlign val="baseline"/>
        <sz val="11"/>
        <color theme="1"/>
        <name val="Calibri"/>
        <scheme val="minor"/>
      </font>
      <protection locked="0" hidden="0"/>
    </dxf>
    <dxf>
      <protection locked="0" hidden="0"/>
    </dxf>
    <dxf>
      <protection locked="0" hidden="0"/>
    </dxf>
    <dxf>
      <font>
        <b/>
        <i val="0"/>
        <strike val="0"/>
        <condense val="0"/>
        <extend val="0"/>
        <outline val="0"/>
        <shadow val="0"/>
        <u val="none"/>
        <vertAlign val="baseline"/>
        <sz val="11"/>
        <color theme="1"/>
        <name val="Calibri"/>
        <scheme val="minor"/>
      </font>
      <fill>
        <patternFill patternType="none">
          <fgColor indexed="64"/>
          <bgColor indexed="65"/>
        </patternFill>
      </fill>
      <protection locked="0" hidden="0"/>
    </dxf>
    <dxf>
      <protection locked="0" hidden="0"/>
    </dxf>
    <dxf>
      <protection locked="0" hidden="0"/>
    </dxf>
    <dxf>
      <font>
        <b/>
        <i val="0"/>
        <strike val="0"/>
        <condense val="0"/>
        <extend val="0"/>
        <outline val="0"/>
        <shadow val="0"/>
        <u val="none"/>
        <vertAlign val="baseline"/>
        <sz val="11"/>
        <color theme="1"/>
        <name val="Calibri"/>
        <scheme val="minor"/>
      </font>
      <protection locked="0" hidden="0"/>
    </dxf>
    <dxf>
      <protection locked="0" hidden="0"/>
    </dxf>
    <dxf>
      <protection locked="0" hidden="0"/>
    </dxf>
    <dxf>
      <font>
        <b/>
        <i val="0"/>
        <strike val="0"/>
        <condense val="0"/>
        <extend val="0"/>
        <outline val="0"/>
        <shadow val="0"/>
        <u val="none"/>
        <vertAlign val="baseline"/>
        <sz val="11"/>
        <color theme="1"/>
        <name val="Calibri"/>
        <scheme val="minor"/>
      </font>
      <fill>
        <patternFill patternType="none">
          <fgColor indexed="64"/>
          <bgColor indexed="65"/>
        </patternFill>
      </fill>
      <protection locked="0" hidden="0"/>
    </dxf>
    <dxf>
      <protection locked="0" hidden="0"/>
    </dxf>
    <dxf>
      <protection locked="0" hidden="0"/>
    </dxf>
    <dxf>
      <font>
        <b/>
        <i val="0"/>
        <strike val="0"/>
        <condense val="0"/>
        <extend val="0"/>
        <outline val="0"/>
        <shadow val="0"/>
        <u val="none"/>
        <vertAlign val="baseline"/>
        <sz val="11"/>
        <color theme="1"/>
        <name val="Calibri"/>
        <scheme val="minor"/>
      </font>
      <fill>
        <patternFill patternType="none">
          <fgColor indexed="64"/>
          <bgColor indexed="65"/>
        </patternFill>
      </fill>
      <protection locked="0" hidden="0"/>
    </dxf>
    <dxf>
      <protection locked="0" hidden="0"/>
    </dxf>
    <dxf>
      <protection locked="0" hidden="0"/>
    </dxf>
    <dxf>
      <font>
        <b/>
        <i val="0"/>
        <strike val="0"/>
        <condense val="0"/>
        <extend val="0"/>
        <outline val="0"/>
        <shadow val="0"/>
        <u val="none"/>
        <vertAlign val="baseline"/>
        <sz val="11"/>
        <color theme="1"/>
        <name val="Calibri"/>
        <scheme val="minor"/>
      </font>
      <protection locked="0" hidden="0"/>
    </dxf>
    <dxf>
      <protection locked="0" hidden="0"/>
    </dxf>
    <dxf>
      <protection locked="0" hidden="0"/>
    </dxf>
    <dxf>
      <font>
        <b/>
        <i val="0"/>
        <strike val="0"/>
        <condense val="0"/>
        <extend val="0"/>
        <outline val="0"/>
        <shadow val="0"/>
        <u val="none"/>
        <vertAlign val="baseline"/>
        <sz val="11"/>
        <color theme="1"/>
        <name val="Calibri"/>
        <scheme val="minor"/>
      </font>
      <protection locked="0" hidden="0"/>
    </dxf>
    <dxf>
      <protection locked="0" hidden="0"/>
    </dxf>
    <dxf>
      <protection locked="0" hidden="0"/>
    </dxf>
    <dxf>
      <font>
        <b/>
        <i val="0"/>
        <strike val="0"/>
        <condense val="0"/>
        <extend val="0"/>
        <outline val="0"/>
        <shadow val="0"/>
        <u val="none"/>
        <vertAlign val="baseline"/>
        <sz val="11"/>
        <color theme="1"/>
        <name val="Calibri"/>
        <scheme val="minor"/>
      </font>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font>
        <b val="0"/>
        <i val="0"/>
        <strike val="0"/>
        <condense val="0"/>
        <extend val="0"/>
        <outline val="0"/>
        <shadow val="0"/>
        <u val="none"/>
        <vertAlign val="baseline"/>
        <sz val="11"/>
        <color theme="1"/>
        <name val="Calibri"/>
        <scheme val="minor"/>
      </font>
      <border diagonalUp="0" diagonalDown="0">
        <left style="thin">
          <color theme="4"/>
        </left>
        <right style="thin">
          <color theme="4"/>
        </right>
        <top style="thin">
          <color theme="4"/>
        </top>
        <bottom/>
        <vertical/>
        <horizontal/>
      </border>
    </dxf>
    <dxf>
      <border outline="0">
        <bottom style="thin">
          <color theme="4"/>
        </bottom>
      </border>
    </dxf>
    <dxf>
      <font>
        <b val="0"/>
        <i val="0"/>
        <strike val="0"/>
        <condense val="0"/>
        <extend val="0"/>
        <outline val="0"/>
        <shadow val="0"/>
        <u val="none"/>
        <vertAlign val="baseline"/>
        <sz val="11"/>
        <color theme="1"/>
        <name val="Calibri"/>
        <scheme val="minor"/>
      </font>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4" formatCode="[$-409]mmm\-yy;@"/>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s>
  <tableStyles count="0" defaultTableStyle="TableStyleMedium2" defaultPivotStyle="PivotStyleLight16"/>
  <colors>
    <mruColors>
      <color rgb="FFFFCCFF"/>
      <color rgb="FF45CE3A"/>
      <color rgb="FF0066FF"/>
      <color rgb="FF0066CC"/>
      <color rgb="FFFFE593"/>
      <color rgb="FFFFFF66"/>
      <color rgb="FFE2F2F6"/>
      <color rgb="FFDBDBDB"/>
      <color rgb="FFE6E6E6"/>
      <color rgb="FFA7E8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57151</xdr:colOff>
      <xdr:row>4</xdr:row>
      <xdr:rowOff>190499</xdr:rowOff>
    </xdr:from>
    <xdr:to>
      <xdr:col>15</xdr:col>
      <xdr:colOff>209550</xdr:colOff>
      <xdr:row>54</xdr:row>
      <xdr:rowOff>171450</xdr:rowOff>
    </xdr:to>
    <xdr:sp macro="" textlink="">
      <xdr:nvSpPr>
        <xdr:cNvPr id="3" name="Rectangle 2"/>
        <xdr:cNvSpPr/>
      </xdr:nvSpPr>
      <xdr:spPr>
        <a:xfrm>
          <a:off x="57151" y="962024"/>
          <a:ext cx="9296399" cy="9505951"/>
        </a:xfrm>
        <a:prstGeom prst="rect">
          <a:avLst/>
        </a:prstGeom>
        <a:solidFill>
          <a:schemeClr val="bg1"/>
        </a:solidFill>
        <a:ln cmpd="sng">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533401</xdr:colOff>
      <xdr:row>13</xdr:row>
      <xdr:rowOff>115886</xdr:rowOff>
    </xdr:from>
    <xdr:to>
      <xdr:col>14</xdr:col>
      <xdr:colOff>530226</xdr:colOff>
      <xdr:row>32</xdr:row>
      <xdr:rowOff>153986</xdr:rowOff>
    </xdr:to>
    <xdr:sp macro="" textlink="">
      <xdr:nvSpPr>
        <xdr:cNvPr id="4" name="Text Box 3"/>
        <xdr:cNvSpPr txBox="1">
          <a:spLocks noChangeArrowheads="1"/>
        </xdr:cNvSpPr>
      </xdr:nvSpPr>
      <xdr:spPr bwMode="auto">
        <a:xfrm>
          <a:off x="4800601" y="2601911"/>
          <a:ext cx="4264025" cy="3657600"/>
        </a:xfrm>
        <a:prstGeom prst="rect">
          <a:avLst/>
        </a:prstGeom>
        <a:noFill/>
        <a:ln w="9525" cap="flat">
          <a:noFill/>
          <a:round/>
          <a:headEnd/>
          <a:tailEnd/>
        </a:ln>
        <a:effectLst/>
      </xdr:spPr>
      <xdr:txBody>
        <a:bodyPr wrap="square" lIns="90000" tIns="46800" rIns="90000" bIns="46800"/>
        <a:lstStyle>
          <a:defPPr>
            <a:defRPr lang="en-GB"/>
          </a:defPPr>
          <a:lvl1pPr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1pPr>
          <a:lvl2pPr marL="742950" indent="-28575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2pPr>
          <a:lvl3pPr marL="11430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3pPr>
          <a:lvl4pPr marL="16002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4pPr>
          <a:lvl5pPr marL="20574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9pPr>
        </a:lstStyle>
        <a:p>
          <a:pPr marL="338138" lvl="1" indent="-171450" eaLnBrk="1" hangingPunct="1">
            <a:buClr>
              <a:srgbClr val="000000"/>
            </a:buClr>
            <a:buSzPct val="100000"/>
            <a:buFont typeface="Arial" charset="0"/>
            <a:buChar char="•"/>
            <a:tabLst>
              <a:tab pos="0" algn="l"/>
              <a:tab pos="457200" algn="l"/>
              <a:tab pos="914400" algn="l"/>
              <a:tab pos="1371600" algn="l"/>
              <a:tab pos="1828800" algn="l"/>
              <a:tab pos="2286000" algn="l"/>
              <a:tab pos="2743200" algn="l"/>
              <a:tab pos="3200400" algn="l"/>
              <a:tab pos="3657600" algn="l"/>
              <a:tab pos="4114800" algn="l"/>
              <a:tab pos="4572000" algn="l"/>
              <a:tab pos="5029200" algn="l"/>
              <a:tab pos="5486400" algn="l"/>
              <a:tab pos="5943600" algn="l"/>
              <a:tab pos="6400800" algn="l"/>
              <a:tab pos="6858000" algn="l"/>
              <a:tab pos="7315200" algn="l"/>
              <a:tab pos="7772400" algn="l"/>
              <a:tab pos="8229600" algn="l"/>
              <a:tab pos="8686800" algn="l"/>
              <a:tab pos="9144000" algn="l"/>
            </a:tabLst>
            <a:defRPr/>
          </a:pPr>
          <a:r>
            <a:rPr lang="en-US" sz="1200" b="1">
              <a:solidFill>
                <a:srgbClr val="131B5C"/>
              </a:solidFill>
              <a:latin typeface="Arial" charset="0"/>
              <a:ea typeface="ＭＳ Ｐゴシック" charset="-128"/>
            </a:rPr>
            <a:t>Back-End Framework Development</a:t>
          </a:r>
        </a:p>
        <a:p>
          <a:pPr marL="511175" lvl="2" indent="-169863" eaLnBrk="1" hangingPunct="1">
            <a:buClr>
              <a:srgbClr val="000000"/>
            </a:buClr>
            <a:buSzPct val="100000"/>
            <a:buFont typeface="Arial" charset="0"/>
            <a:buChar char="•"/>
            <a:tabLst>
              <a:tab pos="0" algn="l"/>
              <a:tab pos="457200" algn="l"/>
              <a:tab pos="914400" algn="l"/>
              <a:tab pos="1371600" algn="l"/>
              <a:tab pos="1828800" algn="l"/>
              <a:tab pos="2286000" algn="l"/>
              <a:tab pos="2743200" algn="l"/>
              <a:tab pos="3200400" algn="l"/>
              <a:tab pos="3657600" algn="l"/>
              <a:tab pos="4114800" algn="l"/>
              <a:tab pos="4572000" algn="l"/>
              <a:tab pos="5029200" algn="l"/>
              <a:tab pos="5486400" algn="l"/>
              <a:tab pos="5943600" algn="l"/>
              <a:tab pos="6400800" algn="l"/>
              <a:tab pos="6858000" algn="l"/>
              <a:tab pos="7315200" algn="l"/>
              <a:tab pos="7772400" algn="l"/>
              <a:tab pos="8229600" algn="l"/>
              <a:tab pos="8686800" algn="l"/>
              <a:tab pos="9144000" algn="l"/>
            </a:tabLst>
            <a:defRPr/>
          </a:pPr>
          <a:r>
            <a:rPr lang="en-US" sz="1200">
              <a:solidFill>
                <a:srgbClr val="131B5C"/>
              </a:solidFill>
              <a:latin typeface="Arial" charset="0"/>
              <a:ea typeface="ＭＳ Ｐゴシック" charset="-128"/>
            </a:rPr>
            <a:t>Continue with the testing and bug fixing of the current framework.   </a:t>
          </a:r>
        </a:p>
        <a:p>
          <a:pPr marL="338138" lvl="1" indent="-171450" eaLnBrk="1" hangingPunct="1">
            <a:buClr>
              <a:srgbClr val="000000"/>
            </a:buClr>
            <a:buSzPct val="100000"/>
            <a:buFont typeface="Arial" charset="0"/>
            <a:buChar char="•"/>
            <a:tabLst>
              <a:tab pos="0" algn="l"/>
              <a:tab pos="457200" algn="l"/>
              <a:tab pos="914400" algn="l"/>
              <a:tab pos="1371600" algn="l"/>
              <a:tab pos="1828800" algn="l"/>
              <a:tab pos="2286000" algn="l"/>
              <a:tab pos="2743200" algn="l"/>
              <a:tab pos="3200400" algn="l"/>
              <a:tab pos="3657600" algn="l"/>
              <a:tab pos="4114800" algn="l"/>
              <a:tab pos="4572000" algn="l"/>
              <a:tab pos="5029200" algn="l"/>
              <a:tab pos="5486400" algn="l"/>
              <a:tab pos="5943600" algn="l"/>
              <a:tab pos="6400800" algn="l"/>
              <a:tab pos="6858000" algn="l"/>
              <a:tab pos="7315200" algn="l"/>
              <a:tab pos="7772400" algn="l"/>
              <a:tab pos="8229600" algn="l"/>
              <a:tab pos="8686800" algn="l"/>
              <a:tab pos="9144000" algn="l"/>
            </a:tabLst>
            <a:defRPr/>
          </a:pPr>
          <a:r>
            <a:rPr lang="en-US" sz="1200" b="1">
              <a:solidFill>
                <a:srgbClr val="131B5C"/>
              </a:solidFill>
              <a:latin typeface="Arial" charset="0"/>
              <a:ea typeface="ＭＳ Ｐゴシック" charset="-128"/>
            </a:rPr>
            <a:t>Front-End GUI Development</a:t>
          </a:r>
        </a:p>
        <a:p>
          <a:pPr marL="514350" lvl="2" indent="-173038" eaLnBrk="1" hangingPunct="1">
            <a:buClr>
              <a:srgbClr val="000000"/>
            </a:buClr>
            <a:buSzPct val="100000"/>
            <a:buFont typeface="Arial" charset="0"/>
            <a:buChar char="•"/>
            <a:tabLst>
              <a:tab pos="0" algn="l"/>
              <a:tab pos="457200" algn="l"/>
              <a:tab pos="914400" algn="l"/>
              <a:tab pos="1371600" algn="l"/>
              <a:tab pos="1828800" algn="l"/>
              <a:tab pos="2286000" algn="l"/>
              <a:tab pos="2743200" algn="l"/>
              <a:tab pos="3200400" algn="l"/>
              <a:tab pos="3657600" algn="l"/>
              <a:tab pos="4114800" algn="l"/>
              <a:tab pos="4572000" algn="l"/>
              <a:tab pos="5029200" algn="l"/>
              <a:tab pos="5486400" algn="l"/>
              <a:tab pos="5943600" algn="l"/>
              <a:tab pos="6400800" algn="l"/>
              <a:tab pos="6858000" algn="l"/>
              <a:tab pos="7315200" algn="l"/>
              <a:tab pos="7772400" algn="l"/>
              <a:tab pos="8229600" algn="l"/>
              <a:tab pos="8686800" algn="l"/>
              <a:tab pos="9144000" algn="l"/>
            </a:tabLst>
            <a:defRPr/>
          </a:pPr>
          <a:r>
            <a:rPr lang="en-US" sz="1200">
              <a:solidFill>
                <a:srgbClr val="131B5C"/>
              </a:solidFill>
              <a:latin typeface="Arial" charset="0"/>
              <a:ea typeface="ＭＳ Ｐゴシック" charset="-128"/>
            </a:rPr>
            <a:t>Develop a front-end or GUI to allow users to manage modules as well as to command and control running threads</a:t>
          </a:r>
        </a:p>
        <a:p>
          <a:pPr marL="514350" lvl="2" indent="-173038" eaLnBrk="1" hangingPunct="1">
            <a:buClr>
              <a:srgbClr val="000000"/>
            </a:buClr>
            <a:buSzPct val="100000"/>
            <a:buFont typeface="Arial" charset="0"/>
            <a:buChar char="•"/>
            <a:tabLst>
              <a:tab pos="0" algn="l"/>
              <a:tab pos="457200" algn="l"/>
              <a:tab pos="914400" algn="l"/>
              <a:tab pos="1371600" algn="l"/>
              <a:tab pos="1828800" algn="l"/>
              <a:tab pos="2286000" algn="l"/>
              <a:tab pos="2743200" algn="l"/>
              <a:tab pos="3200400" algn="l"/>
              <a:tab pos="3657600" algn="l"/>
              <a:tab pos="4114800" algn="l"/>
              <a:tab pos="4572000" algn="l"/>
              <a:tab pos="5029200" algn="l"/>
              <a:tab pos="5486400" algn="l"/>
              <a:tab pos="5943600" algn="l"/>
              <a:tab pos="6400800" algn="l"/>
              <a:tab pos="6858000" algn="l"/>
              <a:tab pos="7315200" algn="l"/>
              <a:tab pos="7772400" algn="l"/>
              <a:tab pos="8229600" algn="l"/>
              <a:tab pos="8686800" algn="l"/>
              <a:tab pos="9144000" algn="l"/>
            </a:tabLst>
            <a:defRPr/>
          </a:pPr>
          <a:r>
            <a:rPr lang="en-US" sz="1200">
              <a:solidFill>
                <a:srgbClr val="131B5C"/>
              </a:solidFill>
              <a:latin typeface="Arial" charset="0"/>
              <a:ea typeface="ＭＳ Ｐゴシック" charset="-128"/>
            </a:rPr>
            <a:t>Incorporate a configuration page to facilitate system administration</a:t>
          </a:r>
        </a:p>
        <a:p>
          <a:pPr marL="338138" lvl="1" indent="-171450" eaLnBrk="1" hangingPunct="1">
            <a:buClr>
              <a:srgbClr val="000000"/>
            </a:buClr>
            <a:buSzPct val="100000"/>
            <a:buFont typeface="Arial" charset="0"/>
            <a:buChar char="•"/>
            <a:tabLst>
              <a:tab pos="0" algn="l"/>
              <a:tab pos="457200" algn="l"/>
              <a:tab pos="914400" algn="l"/>
              <a:tab pos="1371600" algn="l"/>
              <a:tab pos="1828800" algn="l"/>
              <a:tab pos="2286000" algn="l"/>
              <a:tab pos="2743200" algn="l"/>
              <a:tab pos="3200400" algn="l"/>
              <a:tab pos="3657600" algn="l"/>
              <a:tab pos="4114800" algn="l"/>
              <a:tab pos="4572000" algn="l"/>
              <a:tab pos="5029200" algn="l"/>
              <a:tab pos="5486400" algn="l"/>
              <a:tab pos="5943600" algn="l"/>
              <a:tab pos="6400800" algn="l"/>
              <a:tab pos="6858000" algn="l"/>
              <a:tab pos="7315200" algn="l"/>
              <a:tab pos="7772400" algn="l"/>
              <a:tab pos="8229600" algn="l"/>
              <a:tab pos="8686800" algn="l"/>
              <a:tab pos="9144000" algn="l"/>
            </a:tabLst>
            <a:defRPr/>
          </a:pPr>
          <a:r>
            <a:rPr lang="en-US" sz="1200" b="1">
              <a:solidFill>
                <a:srgbClr val="131B5C"/>
              </a:solidFill>
              <a:latin typeface="Arial" charset="0"/>
              <a:ea typeface="ＭＳ Ｐゴシック" charset="-128"/>
            </a:rPr>
            <a:t>NiFi Integration</a:t>
          </a:r>
        </a:p>
        <a:p>
          <a:pPr marL="514350" lvl="2" indent="-171450" eaLnBrk="1" hangingPunct="1">
            <a:buClr>
              <a:srgbClr val="000000"/>
            </a:buClr>
            <a:buSzPct val="100000"/>
            <a:buFont typeface="Arial" charset="0"/>
            <a:buChar char="•"/>
            <a:tabLst>
              <a:tab pos="0" algn="l"/>
              <a:tab pos="457200" algn="l"/>
              <a:tab pos="914400" algn="l"/>
              <a:tab pos="1371600" algn="l"/>
              <a:tab pos="1828800" algn="l"/>
              <a:tab pos="2286000" algn="l"/>
              <a:tab pos="2743200" algn="l"/>
              <a:tab pos="3200400" algn="l"/>
              <a:tab pos="3657600" algn="l"/>
              <a:tab pos="4114800" algn="l"/>
              <a:tab pos="4572000" algn="l"/>
              <a:tab pos="5029200" algn="l"/>
              <a:tab pos="5486400" algn="l"/>
              <a:tab pos="5943600" algn="l"/>
              <a:tab pos="6400800" algn="l"/>
              <a:tab pos="6858000" algn="l"/>
              <a:tab pos="7315200" algn="l"/>
              <a:tab pos="7772400" algn="l"/>
              <a:tab pos="8229600" algn="l"/>
              <a:tab pos="8686800" algn="l"/>
              <a:tab pos="9144000" algn="l"/>
            </a:tabLst>
            <a:defRPr/>
          </a:pPr>
          <a:r>
            <a:rPr lang="en-US" sz="1200">
              <a:solidFill>
                <a:srgbClr val="131B5C"/>
              </a:solidFill>
              <a:latin typeface="Arial" charset="0"/>
              <a:ea typeface="ＭＳ Ｐゴシック" charset="-128"/>
            </a:rPr>
            <a:t>Continue the NiFi Integration to allow selection of target resource for task allocation.</a:t>
          </a:r>
        </a:p>
        <a:p>
          <a:pPr marL="338138" lvl="1" indent="-171450" eaLnBrk="1" hangingPunct="1">
            <a:buClr>
              <a:srgbClr val="000000"/>
            </a:buClr>
            <a:buSzPct val="100000"/>
            <a:buFont typeface="Arial" charset="0"/>
            <a:buChar char="•"/>
            <a:tabLst>
              <a:tab pos="0" algn="l"/>
              <a:tab pos="457200" algn="l"/>
              <a:tab pos="914400" algn="l"/>
              <a:tab pos="1371600" algn="l"/>
              <a:tab pos="1828800" algn="l"/>
              <a:tab pos="2286000" algn="l"/>
              <a:tab pos="2743200" algn="l"/>
              <a:tab pos="3200400" algn="l"/>
              <a:tab pos="3657600" algn="l"/>
              <a:tab pos="4114800" algn="l"/>
              <a:tab pos="4572000" algn="l"/>
              <a:tab pos="5029200" algn="l"/>
              <a:tab pos="5486400" algn="l"/>
              <a:tab pos="5943600" algn="l"/>
              <a:tab pos="6400800" algn="l"/>
              <a:tab pos="6858000" algn="l"/>
              <a:tab pos="7315200" algn="l"/>
              <a:tab pos="7772400" algn="l"/>
              <a:tab pos="8229600" algn="l"/>
              <a:tab pos="8686800" algn="l"/>
              <a:tab pos="9144000" algn="l"/>
            </a:tabLst>
            <a:defRPr/>
          </a:pPr>
          <a:r>
            <a:rPr lang="en-US" sz="1200" b="1">
              <a:solidFill>
                <a:srgbClr val="131B5C"/>
              </a:solidFill>
              <a:latin typeface="Arial" charset="0"/>
              <a:ea typeface="ＭＳ Ｐゴシック" charset="-128"/>
            </a:rPr>
            <a:t>Elastic Search / Kibana</a:t>
          </a:r>
        </a:p>
        <a:p>
          <a:pPr marL="514350" lvl="2" indent="-171450" eaLnBrk="1" hangingPunct="1">
            <a:buClr>
              <a:srgbClr val="000000"/>
            </a:buClr>
            <a:buSzPct val="100000"/>
            <a:buFont typeface="Arial" charset="0"/>
            <a:buChar char="•"/>
            <a:tabLst>
              <a:tab pos="0" algn="l"/>
              <a:tab pos="457200" algn="l"/>
              <a:tab pos="914400" algn="l"/>
              <a:tab pos="1371600" algn="l"/>
              <a:tab pos="1828800" algn="l"/>
              <a:tab pos="2286000" algn="l"/>
              <a:tab pos="2743200" algn="l"/>
              <a:tab pos="3200400" algn="l"/>
              <a:tab pos="3657600" algn="l"/>
              <a:tab pos="4114800" algn="l"/>
              <a:tab pos="4572000" algn="l"/>
              <a:tab pos="5029200" algn="l"/>
              <a:tab pos="5486400" algn="l"/>
              <a:tab pos="5943600" algn="l"/>
              <a:tab pos="6400800" algn="l"/>
              <a:tab pos="6858000" algn="l"/>
              <a:tab pos="7315200" algn="l"/>
              <a:tab pos="7772400" algn="l"/>
              <a:tab pos="8229600" algn="l"/>
              <a:tab pos="8686800" algn="l"/>
              <a:tab pos="9144000" algn="l"/>
            </a:tabLst>
            <a:defRPr/>
          </a:pPr>
          <a:r>
            <a:rPr lang="en-US" sz="1200">
              <a:solidFill>
                <a:srgbClr val="131B5C"/>
              </a:solidFill>
              <a:latin typeface="Arial" charset="0"/>
              <a:ea typeface="ＭＳ Ｐゴシック" charset="-128"/>
            </a:rPr>
            <a:t>Incorporate Elastic Search and Kibana to the framework for data analysis.</a:t>
          </a:r>
        </a:p>
      </xdr:txBody>
    </xdr:sp>
    <xdr:clientData/>
  </xdr:twoCellAnchor>
  <xdr:twoCellAnchor>
    <xdr:from>
      <xdr:col>7</xdr:col>
      <xdr:colOff>373064</xdr:colOff>
      <xdr:row>9</xdr:row>
      <xdr:rowOff>46036</xdr:rowOff>
    </xdr:from>
    <xdr:to>
      <xdr:col>7</xdr:col>
      <xdr:colOff>393701</xdr:colOff>
      <xdr:row>38</xdr:row>
      <xdr:rowOff>28574</xdr:rowOff>
    </xdr:to>
    <xdr:sp macro="" textlink="">
      <xdr:nvSpPr>
        <xdr:cNvPr id="6" name="Line 5"/>
        <xdr:cNvSpPr>
          <a:spLocks noChangeShapeType="1"/>
        </xdr:cNvSpPr>
      </xdr:nvSpPr>
      <xdr:spPr bwMode="auto">
        <a:xfrm>
          <a:off x="4640264" y="1770061"/>
          <a:ext cx="20637" cy="5507038"/>
        </a:xfrm>
        <a:prstGeom prst="line">
          <a:avLst/>
        </a:prstGeom>
        <a:noFill/>
        <a:ln w="38160" cap="sq">
          <a:solidFill>
            <a:srgbClr val="B6DCDF"/>
          </a:solidFill>
          <a:miter lim="800000"/>
          <a:headEnd/>
          <a:tailEnd/>
        </a:ln>
        <a:extLst>
          <a:ext uri="{909E8E84-426E-40DD-AFC4-6F175D3DCCD1}">
            <a14:hiddenFill xmlns:a14="http://schemas.microsoft.com/office/drawing/2010/main">
              <a:noFill/>
            </a14:hiddenFill>
          </a:ext>
        </a:extLst>
      </xdr:spPr>
      <xdr:txBody>
        <a:bodyPr wrap="square"/>
        <a:lstStyle>
          <a:defPPr>
            <a:defRPr lang="en-GB"/>
          </a:defPPr>
          <a:lvl1pPr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1pPr>
          <a:lvl2pPr marL="742950" indent="-28575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2pPr>
          <a:lvl3pPr marL="11430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3pPr>
          <a:lvl4pPr marL="16002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4pPr>
          <a:lvl5pPr marL="20574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9pPr>
        </a:lstStyle>
        <a:p>
          <a:endParaRPr lang="en-US"/>
        </a:p>
      </xdr:txBody>
    </xdr:sp>
    <xdr:clientData/>
  </xdr:twoCellAnchor>
  <xdr:twoCellAnchor>
    <xdr:from>
      <xdr:col>0</xdr:col>
      <xdr:colOff>57151</xdr:colOff>
      <xdr:row>5</xdr:row>
      <xdr:rowOff>188911</xdr:rowOff>
    </xdr:from>
    <xdr:to>
      <xdr:col>3</xdr:col>
      <xdr:colOff>261939</xdr:colOff>
      <xdr:row>7</xdr:row>
      <xdr:rowOff>176211</xdr:rowOff>
    </xdr:to>
    <xdr:sp macro="" textlink="">
      <xdr:nvSpPr>
        <xdr:cNvPr id="7" name="Text Box 6"/>
        <xdr:cNvSpPr txBox="1">
          <a:spLocks noChangeArrowheads="1"/>
        </xdr:cNvSpPr>
      </xdr:nvSpPr>
      <xdr:spPr bwMode="auto">
        <a:xfrm>
          <a:off x="57151" y="1150936"/>
          <a:ext cx="2033588" cy="36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txBody>
        <a:bodyPr wrap="square" lIns="90000" tIns="46800" rIns="90000" bIns="46800">
          <a:spAutoFit/>
        </a:bodyPr>
        <a:lstStyle>
          <a:defPPr>
            <a:defRPr lang="en-GB"/>
          </a:defPPr>
          <a:lvl1pPr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1pPr>
          <a:lvl2pPr marL="742950" indent="-28575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2pPr>
          <a:lvl3pPr marL="11430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3pPr>
          <a:lvl4pPr marL="16002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4pPr>
          <a:lvl5pPr marL="20574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9pPr>
        </a:lstStyle>
        <a:p>
          <a:pPr eaLnBrk="1" hangingPunct="1">
            <a:spcBef>
              <a:spcPct val="0"/>
            </a:spcBef>
            <a:buClrTx/>
            <a:buFontTx/>
            <a:buNone/>
          </a:pPr>
          <a:r>
            <a:rPr lang="en-US" altLang="en-US" sz="1800" b="1" u="sng">
              <a:solidFill>
                <a:srgbClr val="3366FF"/>
              </a:solidFill>
            </a:rPr>
            <a:t>Project Overview</a:t>
          </a:r>
        </a:p>
      </xdr:txBody>
    </xdr:sp>
    <xdr:clientData/>
  </xdr:twoCellAnchor>
  <xdr:twoCellAnchor>
    <xdr:from>
      <xdr:col>7</xdr:col>
      <xdr:colOff>198439</xdr:colOff>
      <xdr:row>6</xdr:row>
      <xdr:rowOff>9524</xdr:rowOff>
    </xdr:from>
    <xdr:to>
      <xdr:col>11</xdr:col>
      <xdr:colOff>127001</xdr:colOff>
      <xdr:row>7</xdr:row>
      <xdr:rowOff>187324</xdr:rowOff>
    </xdr:to>
    <xdr:sp macro="" textlink="">
      <xdr:nvSpPr>
        <xdr:cNvPr id="8" name="Text Box 7"/>
        <xdr:cNvSpPr txBox="1">
          <a:spLocks noChangeArrowheads="1"/>
        </xdr:cNvSpPr>
      </xdr:nvSpPr>
      <xdr:spPr bwMode="auto">
        <a:xfrm>
          <a:off x="4465639" y="1162049"/>
          <a:ext cx="2366962" cy="36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txBody>
        <a:bodyPr wrap="square" lIns="90000" tIns="46800" rIns="90000" bIns="46800">
          <a:spAutoFit/>
        </a:bodyPr>
        <a:lstStyle>
          <a:defPPr>
            <a:defRPr lang="en-GB"/>
          </a:defPPr>
          <a:lvl1pPr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1pPr>
          <a:lvl2pPr marL="742950" indent="-28575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2pPr>
          <a:lvl3pPr marL="11430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3pPr>
          <a:lvl4pPr marL="16002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4pPr>
          <a:lvl5pPr marL="20574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9pPr>
        </a:lstStyle>
        <a:p>
          <a:pPr eaLnBrk="1" hangingPunct="1">
            <a:spcBef>
              <a:spcPct val="0"/>
            </a:spcBef>
            <a:buClrTx/>
            <a:buFontTx/>
            <a:buNone/>
          </a:pPr>
          <a:r>
            <a:rPr lang="en-US" altLang="en-US" sz="1800" b="1" u="sng">
              <a:solidFill>
                <a:srgbClr val="3366FF"/>
              </a:solidFill>
            </a:rPr>
            <a:t>Technical Approach</a:t>
          </a:r>
        </a:p>
      </xdr:txBody>
    </xdr:sp>
    <xdr:clientData/>
  </xdr:twoCellAnchor>
  <xdr:twoCellAnchor>
    <xdr:from>
      <xdr:col>7</xdr:col>
      <xdr:colOff>466726</xdr:colOff>
      <xdr:row>9</xdr:row>
      <xdr:rowOff>96836</xdr:rowOff>
    </xdr:from>
    <xdr:to>
      <xdr:col>14</xdr:col>
      <xdr:colOff>390526</xdr:colOff>
      <xdr:row>14</xdr:row>
      <xdr:rowOff>180974</xdr:rowOff>
    </xdr:to>
    <xdr:sp macro="" textlink="">
      <xdr:nvSpPr>
        <xdr:cNvPr id="9" name="TextBox 8"/>
        <xdr:cNvSpPr txBox="1">
          <a:spLocks noChangeArrowheads="1"/>
        </xdr:cNvSpPr>
      </xdr:nvSpPr>
      <xdr:spPr bwMode="auto">
        <a:xfrm>
          <a:off x="4733926" y="1820861"/>
          <a:ext cx="4191000" cy="10366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GB"/>
          </a:defPPr>
          <a:lvl1pPr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1pPr>
          <a:lvl2pPr marL="742950" indent="-28575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2pPr>
          <a:lvl3pPr marL="11430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3pPr>
          <a:lvl4pPr marL="16002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4pPr>
          <a:lvl5pPr marL="20574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9pPr>
        </a:lstStyle>
        <a:p>
          <a:pPr eaLnBrk="1">
            <a:lnSpc>
              <a:spcPct val="93000"/>
            </a:lnSpc>
            <a:buClr>
              <a:srgbClr val="000000"/>
            </a:buClr>
            <a:buSzPct val="100000"/>
            <a:buFont typeface="Times New Roman" panose="02020603050405020304" pitchFamily="18" charset="0"/>
            <a:buNone/>
          </a:pPr>
          <a:r>
            <a:rPr lang="en-US" altLang="en-US" sz="1200">
              <a:solidFill>
                <a:srgbClr val="131B5C"/>
              </a:solidFill>
            </a:rPr>
            <a:t>We propose implementing this IRAD to be cloud agnostic, but tested on AWS.  We think this approach is reasonable because of some important government implementations of IC-ITE, such as C2S and GovCloud, are built on AWS. </a:t>
          </a:r>
        </a:p>
        <a:p>
          <a:pPr eaLnBrk="1">
            <a:lnSpc>
              <a:spcPct val="93000"/>
            </a:lnSpc>
            <a:buClr>
              <a:srgbClr val="000000"/>
            </a:buClr>
            <a:buSzPct val="100000"/>
            <a:buFont typeface="Times New Roman" panose="02020603050405020304" pitchFamily="18" charset="0"/>
            <a:buNone/>
          </a:pPr>
          <a:endParaRPr lang="en-US" altLang="en-US"/>
        </a:p>
      </xdr:txBody>
    </xdr:sp>
    <xdr:clientData/>
  </xdr:twoCellAnchor>
  <xdr:twoCellAnchor>
    <xdr:from>
      <xdr:col>0</xdr:col>
      <xdr:colOff>57151</xdr:colOff>
      <xdr:row>9</xdr:row>
      <xdr:rowOff>134936</xdr:rowOff>
    </xdr:from>
    <xdr:to>
      <xdr:col>7</xdr:col>
      <xdr:colOff>77789</xdr:colOff>
      <xdr:row>35</xdr:row>
      <xdr:rowOff>134936</xdr:rowOff>
    </xdr:to>
    <xdr:sp macro="" textlink="">
      <xdr:nvSpPr>
        <xdr:cNvPr id="11" name="Text Box 2"/>
        <xdr:cNvSpPr txBox="1">
          <a:spLocks noChangeArrowheads="1"/>
        </xdr:cNvSpPr>
      </xdr:nvSpPr>
      <xdr:spPr bwMode="auto">
        <a:xfrm>
          <a:off x="57151" y="1858961"/>
          <a:ext cx="4287838" cy="49530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a:lstStyle>
          <a:defPPr>
            <a:defRPr lang="en-GB"/>
          </a:defPPr>
          <a:lvl1pPr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1pPr>
          <a:lvl2pPr marL="742950" indent="-28575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2pPr>
          <a:lvl3pPr marL="11430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3pPr>
          <a:lvl4pPr marL="16002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4pPr>
          <a:lvl5pPr marL="20574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9pPr>
        </a:lstStyle>
        <a:p>
          <a:pPr eaLnBrk="1" hangingPunct="1">
            <a:spcBef>
              <a:spcPts val="300"/>
            </a:spcBef>
            <a:buClr>
              <a:srgbClr val="131B5C"/>
            </a:buClr>
            <a:buSzTx/>
            <a:buFont typeface="Arial" panose="020B0604020202020204" pitchFamily="34" charset="0"/>
            <a:buChar char="•"/>
          </a:pPr>
          <a:r>
            <a:rPr lang="en-US" altLang="en-US" sz="1200">
              <a:solidFill>
                <a:srgbClr val="131B5C"/>
              </a:solidFill>
            </a:rPr>
            <a:t>With their stated intentions to migrate data processing to cloud computing architectures such as IC-ITE, continued viability with our customers requires that we develop tools and approaches to operate in the cloud environment.</a:t>
          </a:r>
        </a:p>
        <a:p>
          <a:pPr eaLnBrk="1" hangingPunct="1">
            <a:spcBef>
              <a:spcPts val="300"/>
            </a:spcBef>
            <a:buClr>
              <a:srgbClr val="000066"/>
            </a:buClr>
            <a:buSzTx/>
            <a:buFont typeface="Arial" panose="020B0604020202020204" pitchFamily="34" charset="0"/>
            <a:buChar char="•"/>
          </a:pPr>
          <a:r>
            <a:rPr lang="en-US" altLang="en-US" sz="1200"/>
            <a:t>The Cloud Computing Data Processing </a:t>
          </a:r>
          <a:r>
            <a:rPr lang="en-US" altLang="en-US" sz="1200">
              <a:solidFill>
                <a:srgbClr val="131B5C"/>
              </a:solidFill>
            </a:rPr>
            <a:t>IRAD </a:t>
          </a:r>
          <a:r>
            <a:rPr lang="en-US" altLang="en-US" sz="1200"/>
            <a:t>will take advantage of components, such as EC2, RDS, EMR, and CloudWatch, provided by cloud computing services for resource allocation</a:t>
          </a:r>
        </a:p>
        <a:p>
          <a:pPr eaLnBrk="1" hangingPunct="1">
            <a:spcBef>
              <a:spcPts val="300"/>
            </a:spcBef>
            <a:buClr>
              <a:srgbClr val="000066"/>
            </a:buClr>
            <a:buSzTx/>
            <a:buFont typeface="Arial" panose="020B0604020202020204" pitchFamily="34" charset="0"/>
            <a:buChar char="•"/>
          </a:pPr>
          <a:r>
            <a:rPr lang="en-US" altLang="en-US" sz="1200"/>
            <a:t>The goal is to create an engine and a framework that will facilitate the addition and integration of processing modules for data analysis and dissemination </a:t>
          </a:r>
        </a:p>
        <a:p>
          <a:pPr eaLnBrk="1" hangingPunct="1">
            <a:spcBef>
              <a:spcPts val="300"/>
            </a:spcBef>
            <a:buClr>
              <a:srgbClr val="000066"/>
            </a:buClr>
            <a:buSzTx/>
            <a:buFont typeface="Arial" panose="020B0604020202020204" pitchFamily="34" charset="0"/>
            <a:buChar char="•"/>
          </a:pPr>
          <a:r>
            <a:rPr lang="en-US" altLang="en-US" sz="1200">
              <a:solidFill>
                <a:srgbClr val="131B5C"/>
              </a:solidFill>
            </a:rPr>
            <a:t>Most of the framework development is covered under the Seven Hills contract.  Same framework will be used in this IRAD</a:t>
          </a:r>
        </a:p>
        <a:p>
          <a:pPr eaLnBrk="1" hangingPunct="1">
            <a:spcBef>
              <a:spcPts val="300"/>
            </a:spcBef>
            <a:buClr>
              <a:srgbClr val="000066"/>
            </a:buClr>
            <a:buSzTx/>
            <a:buFont typeface="Arial" panose="020B0604020202020204" pitchFamily="34" charset="0"/>
            <a:buChar char="•"/>
          </a:pPr>
          <a:r>
            <a:rPr lang="en-US" altLang="en-US" sz="1200"/>
            <a:t>The end product will provide:</a:t>
          </a:r>
        </a:p>
        <a:p>
          <a:pPr lvl="1" eaLnBrk="1" hangingPunct="1">
            <a:spcBef>
              <a:spcPts val="250"/>
            </a:spcBef>
            <a:buClr>
              <a:srgbClr val="131B5C"/>
            </a:buClr>
            <a:buSzTx/>
            <a:buFont typeface="Arial" panose="020B0604020202020204" pitchFamily="34" charset="0"/>
            <a:buChar char="–"/>
          </a:pPr>
          <a:r>
            <a:rPr lang="en-US" altLang="en-US" sz="1000">
              <a:solidFill>
                <a:srgbClr val="131B5C"/>
              </a:solidFill>
            </a:rPr>
            <a:t>Graphical User Interface to configure the system and to manage components</a:t>
          </a:r>
        </a:p>
        <a:p>
          <a:pPr lvl="1" eaLnBrk="1" hangingPunct="1">
            <a:spcBef>
              <a:spcPts val="250"/>
            </a:spcBef>
            <a:buClr>
              <a:srgbClr val="131B5C"/>
            </a:buClr>
            <a:buSzTx/>
            <a:buFont typeface="Arial" panose="020B0604020202020204" pitchFamily="34" charset="0"/>
            <a:buChar char="–"/>
          </a:pPr>
          <a:r>
            <a:rPr lang="en-US" altLang="en-US" sz="1000">
              <a:solidFill>
                <a:srgbClr val="131B5C"/>
              </a:solidFill>
            </a:rPr>
            <a:t>All basic modules to interact with the different components from the cloud provider</a:t>
          </a:r>
        </a:p>
        <a:p>
          <a:pPr lvl="1" eaLnBrk="1" hangingPunct="1">
            <a:spcBef>
              <a:spcPts val="250"/>
            </a:spcBef>
            <a:buClr>
              <a:srgbClr val="131B5C"/>
            </a:buClr>
            <a:buSzTx/>
            <a:buFont typeface="Arial" panose="020B0604020202020204" pitchFamily="34" charset="0"/>
            <a:buChar char="–"/>
          </a:pPr>
          <a:r>
            <a:rPr lang="en-US" altLang="en-US" sz="1000">
              <a:solidFill>
                <a:srgbClr val="131B5C"/>
              </a:solidFill>
            </a:rPr>
            <a:t>A set of API to quickly develop and integrate custom modules to be used on a system</a:t>
          </a:r>
        </a:p>
        <a:p>
          <a:pPr lvl="1" eaLnBrk="1" hangingPunct="1">
            <a:spcBef>
              <a:spcPts val="250"/>
            </a:spcBef>
            <a:buClr>
              <a:srgbClr val="131B5C"/>
            </a:buClr>
            <a:buSzTx/>
            <a:buFont typeface="Arial" panose="020B0604020202020204" pitchFamily="34" charset="0"/>
            <a:buChar char="–"/>
          </a:pPr>
          <a:r>
            <a:rPr lang="en-US" altLang="en-US" sz="1000">
              <a:solidFill>
                <a:srgbClr val="131B5C"/>
              </a:solidFill>
            </a:rPr>
            <a:t>An engine that will tie them together</a:t>
          </a:r>
        </a:p>
        <a:p>
          <a:pPr lvl="1" eaLnBrk="1" hangingPunct="1">
            <a:spcBef>
              <a:spcPts val="250"/>
            </a:spcBef>
            <a:buClr>
              <a:srgbClr val="131B5C"/>
            </a:buClr>
            <a:buSzTx/>
            <a:buFont typeface="Arial" panose="020B0604020202020204" pitchFamily="34" charset="0"/>
            <a:buChar char="–"/>
          </a:pPr>
          <a:r>
            <a:rPr lang="en-US" altLang="en-US" sz="1000">
              <a:solidFill>
                <a:srgbClr val="131B5C"/>
              </a:solidFill>
            </a:rPr>
            <a:t>Better integrated NiFi application</a:t>
          </a:r>
        </a:p>
        <a:p>
          <a:pPr lvl="1" eaLnBrk="1" hangingPunct="1">
            <a:spcBef>
              <a:spcPts val="250"/>
            </a:spcBef>
            <a:buClr>
              <a:srgbClr val="131B5C"/>
            </a:buClr>
            <a:buSzTx/>
            <a:buFont typeface="Arial" panose="020B0604020202020204" pitchFamily="34" charset="0"/>
            <a:buChar char="–"/>
          </a:pPr>
          <a:r>
            <a:rPr lang="en-US" altLang="en-US" sz="1000">
              <a:solidFill>
                <a:srgbClr val="131B5C"/>
              </a:solidFill>
            </a:rPr>
            <a:t>Integration with search engines such as Elastic Search and Kibana</a:t>
          </a:r>
        </a:p>
      </xdr:txBody>
    </xdr:sp>
    <xdr:clientData/>
  </xdr:twoCellAnchor>
  <xdr:twoCellAnchor>
    <xdr:from>
      <xdr:col>0</xdr:col>
      <xdr:colOff>219076</xdr:colOff>
      <xdr:row>36</xdr:row>
      <xdr:rowOff>77786</xdr:rowOff>
    </xdr:from>
    <xdr:to>
      <xdr:col>7</xdr:col>
      <xdr:colOff>115889</xdr:colOff>
      <xdr:row>61</xdr:row>
      <xdr:rowOff>80961</xdr:rowOff>
    </xdr:to>
    <xdr:sp macro="" textlink="">
      <xdr:nvSpPr>
        <xdr:cNvPr id="13" name="Text Box 2"/>
        <xdr:cNvSpPr txBox="1">
          <a:spLocks noChangeArrowheads="1"/>
        </xdr:cNvSpPr>
      </xdr:nvSpPr>
      <xdr:spPr bwMode="auto">
        <a:xfrm>
          <a:off x="219076" y="6945311"/>
          <a:ext cx="4164013" cy="47656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a:lstStyle>
          <a:defPPr>
            <a:defRPr lang="en-GB"/>
          </a:defPPr>
          <a:lvl1pPr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1pPr>
          <a:lvl2pPr marL="742950" indent="-28575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2pPr>
          <a:lvl3pPr marL="11430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3pPr>
          <a:lvl4pPr marL="16002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4pPr>
          <a:lvl5pPr marL="20574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9pPr>
        </a:lstStyle>
        <a:p>
          <a:pPr eaLnBrk="1" hangingPunct="1">
            <a:spcBef>
              <a:spcPts val="350"/>
            </a:spcBef>
            <a:buClr>
              <a:srgbClr val="131B5C"/>
            </a:buClr>
            <a:buSzTx/>
            <a:buFont typeface="Arial" panose="020B0604020202020204" pitchFamily="34" charset="0"/>
            <a:buChar char="•"/>
          </a:pPr>
          <a:r>
            <a:rPr lang="en-US" altLang="en-US" sz="1400">
              <a:solidFill>
                <a:srgbClr val="131B5C"/>
              </a:solidFill>
            </a:rPr>
            <a:t>Total Budget</a:t>
          </a:r>
        </a:p>
        <a:p>
          <a:pPr lvl="1" eaLnBrk="1" hangingPunct="1">
            <a:spcBef>
              <a:spcPts val="250"/>
            </a:spcBef>
            <a:buClr>
              <a:srgbClr val="131B5C"/>
            </a:buClr>
            <a:buSzTx/>
            <a:buFont typeface="Arial" panose="020B0604020202020204" pitchFamily="34" charset="0"/>
            <a:buChar char="–"/>
          </a:pPr>
          <a:r>
            <a:rPr lang="en-US" altLang="en-US" sz="1000">
              <a:solidFill>
                <a:srgbClr val="131B5C"/>
              </a:solidFill>
            </a:rPr>
            <a:t>$50k</a:t>
          </a:r>
        </a:p>
        <a:p>
          <a:pPr eaLnBrk="1" hangingPunct="1">
            <a:spcBef>
              <a:spcPts val="350"/>
            </a:spcBef>
            <a:buClr>
              <a:srgbClr val="000066"/>
            </a:buClr>
            <a:buSzTx/>
            <a:buFont typeface="Arial" panose="020B0604020202020204" pitchFamily="34" charset="0"/>
            <a:buChar char="•"/>
          </a:pPr>
          <a:r>
            <a:rPr lang="en-US" altLang="en-US" sz="1400"/>
            <a:t>Amazon Web Services Cluster</a:t>
          </a:r>
        </a:p>
        <a:p>
          <a:pPr lvl="1" eaLnBrk="1" hangingPunct="1">
            <a:spcBef>
              <a:spcPts val="250"/>
            </a:spcBef>
            <a:buClr>
              <a:srgbClr val="131B5C"/>
            </a:buClr>
            <a:buSzTx/>
            <a:buFont typeface="Arial" panose="020B0604020202020204" pitchFamily="34" charset="0"/>
            <a:buChar char="–"/>
          </a:pPr>
          <a:r>
            <a:rPr lang="en-US" altLang="en-US" sz="1000">
              <a:solidFill>
                <a:srgbClr val="131B5C"/>
              </a:solidFill>
            </a:rPr>
            <a:t>Continuous use of Amazon Web Services to run and test the system</a:t>
          </a:r>
        </a:p>
        <a:p>
          <a:pPr eaLnBrk="1" hangingPunct="1">
            <a:spcBef>
              <a:spcPts val="350"/>
            </a:spcBef>
            <a:buClr>
              <a:srgbClr val="000066"/>
            </a:buClr>
            <a:buSzTx/>
            <a:buFont typeface="Arial" panose="020B0604020202020204" pitchFamily="34" charset="0"/>
            <a:buChar char="•"/>
          </a:pPr>
          <a:r>
            <a:rPr lang="en-US" altLang="en-US" sz="1400"/>
            <a:t>Labor</a:t>
          </a:r>
        </a:p>
        <a:p>
          <a:pPr lvl="1" eaLnBrk="1" hangingPunct="1">
            <a:spcBef>
              <a:spcPts val="250"/>
            </a:spcBef>
            <a:buClr>
              <a:srgbClr val="131B5C"/>
            </a:buClr>
            <a:buSzTx/>
            <a:buFont typeface="Arial" panose="020B0604020202020204" pitchFamily="34" charset="0"/>
            <a:buChar char="–"/>
          </a:pPr>
          <a:r>
            <a:rPr lang="en-US" altLang="en-US" sz="1000">
              <a:solidFill>
                <a:srgbClr val="131B5C"/>
              </a:solidFill>
            </a:rPr>
            <a:t>Development hours required to implement and/or integrate the following components: GUI, engine, NiFi, elastic search</a:t>
          </a:r>
        </a:p>
        <a:p>
          <a:pPr lvl="1" eaLnBrk="1" hangingPunct="1">
            <a:spcBef>
              <a:spcPts val="250"/>
            </a:spcBef>
            <a:buClr>
              <a:srgbClr val="131B5C"/>
            </a:buClr>
            <a:buSzTx/>
            <a:buFont typeface="Arial" panose="020B0604020202020204" pitchFamily="34" charset="0"/>
            <a:buChar char="–"/>
          </a:pPr>
          <a:r>
            <a:rPr lang="en-US" altLang="en-US" sz="1000">
              <a:solidFill>
                <a:srgbClr val="131B5C"/>
              </a:solidFill>
            </a:rPr>
            <a:t>Candidates</a:t>
          </a:r>
        </a:p>
        <a:p>
          <a:pPr lvl="2" eaLnBrk="1" hangingPunct="1">
            <a:spcBef>
              <a:spcPts val="250"/>
            </a:spcBef>
            <a:buClr>
              <a:srgbClr val="131B5C"/>
            </a:buClr>
            <a:buSzTx/>
            <a:buFont typeface="Arial" panose="020B0604020202020204" pitchFamily="34" charset="0"/>
            <a:buChar char="•"/>
          </a:pPr>
          <a:r>
            <a:rPr lang="en-US" altLang="en-US" sz="1000">
              <a:solidFill>
                <a:srgbClr val="131B5C"/>
              </a:solidFill>
            </a:rPr>
            <a:t>Oscar Ganteaume</a:t>
          </a:r>
        </a:p>
      </xdr:txBody>
    </xdr:sp>
    <xdr:clientData/>
  </xdr:twoCellAnchor>
  <xdr:twoCellAnchor>
    <xdr:from>
      <xdr:col>7</xdr:col>
      <xdr:colOff>374651</xdr:colOff>
      <xdr:row>35</xdr:row>
      <xdr:rowOff>20636</xdr:rowOff>
    </xdr:from>
    <xdr:to>
      <xdr:col>14</xdr:col>
      <xdr:colOff>219076</xdr:colOff>
      <xdr:row>60</xdr:row>
      <xdr:rowOff>23811</xdr:rowOff>
    </xdr:to>
    <xdr:sp macro="" textlink="">
      <xdr:nvSpPr>
        <xdr:cNvPr id="14" name="Text Box 3"/>
        <xdr:cNvSpPr txBox="1">
          <a:spLocks noChangeArrowheads="1"/>
        </xdr:cNvSpPr>
      </xdr:nvSpPr>
      <xdr:spPr bwMode="auto">
        <a:xfrm>
          <a:off x="4641851" y="6697661"/>
          <a:ext cx="4111625" cy="47656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a:lstStyle>
          <a:defPPr>
            <a:defRPr lang="en-GB"/>
          </a:defPPr>
          <a:lvl1pPr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1pPr>
          <a:lvl2pPr marL="742950" indent="-28575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2pPr>
          <a:lvl3pPr marL="11430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3pPr>
          <a:lvl4pPr marL="16002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4pPr>
          <a:lvl5pPr marL="20574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9pPr>
        </a:lstStyle>
        <a:p>
          <a:pPr eaLnBrk="1" hangingPunct="1">
            <a:spcBef>
              <a:spcPts val="350"/>
            </a:spcBef>
            <a:buClr>
              <a:srgbClr val="000066"/>
            </a:buClr>
            <a:buSzTx/>
            <a:buFont typeface="Arial" panose="020B0604020202020204" pitchFamily="34" charset="0"/>
            <a:buChar char="•"/>
          </a:pPr>
          <a:r>
            <a:rPr lang="en-US" altLang="en-US" sz="1400"/>
            <a:t>Near Term</a:t>
          </a:r>
        </a:p>
        <a:p>
          <a:pPr lvl="1" eaLnBrk="1" hangingPunct="1">
            <a:spcBef>
              <a:spcPts val="250"/>
            </a:spcBef>
            <a:buClr>
              <a:srgbClr val="131B5C"/>
            </a:buClr>
            <a:buSzTx/>
            <a:buFont typeface="Arial" panose="020B0604020202020204" pitchFamily="34" charset="0"/>
            <a:buChar char="–"/>
          </a:pPr>
          <a:r>
            <a:rPr lang="en-US" altLang="en-US" sz="1000">
              <a:solidFill>
                <a:srgbClr val="131B5C"/>
              </a:solidFill>
            </a:rPr>
            <a:t>Continue the testing and bug fixing to the engine and framework</a:t>
          </a:r>
        </a:p>
        <a:p>
          <a:pPr lvl="1" eaLnBrk="1" hangingPunct="1">
            <a:spcBef>
              <a:spcPts val="250"/>
            </a:spcBef>
            <a:buClr>
              <a:srgbClr val="131B5C"/>
            </a:buClr>
            <a:buSzTx/>
            <a:buFont typeface="Arial" panose="020B0604020202020204" pitchFamily="34" charset="0"/>
            <a:buChar char="–"/>
          </a:pPr>
          <a:r>
            <a:rPr lang="en-US" altLang="en-US" sz="1000">
              <a:solidFill>
                <a:srgbClr val="131B5C"/>
              </a:solidFill>
            </a:rPr>
            <a:t>Continue NiFi integration</a:t>
          </a:r>
        </a:p>
        <a:p>
          <a:pPr lvl="1" eaLnBrk="1" hangingPunct="1">
            <a:spcBef>
              <a:spcPts val="250"/>
            </a:spcBef>
            <a:buClr>
              <a:srgbClr val="131B5C"/>
            </a:buClr>
            <a:buSzTx/>
            <a:buFont typeface="Arial" panose="020B0604020202020204" pitchFamily="34" charset="0"/>
            <a:buChar char="–"/>
          </a:pPr>
          <a:r>
            <a:rPr lang="en-US" altLang="en-US" sz="1000">
              <a:solidFill>
                <a:srgbClr val="131B5C"/>
              </a:solidFill>
            </a:rPr>
            <a:t>Continue paperwork for the patent application request</a:t>
          </a:r>
        </a:p>
        <a:p>
          <a:pPr lvl="1" eaLnBrk="1" hangingPunct="1">
            <a:spcBef>
              <a:spcPts val="250"/>
            </a:spcBef>
            <a:buClr>
              <a:srgbClr val="131B5C"/>
            </a:buClr>
            <a:buSzTx/>
            <a:buFont typeface="Arial" panose="020B0604020202020204" pitchFamily="34" charset="0"/>
            <a:buChar char="–"/>
          </a:pPr>
          <a:endParaRPr lang="en-US" altLang="en-US" sz="1000">
            <a:solidFill>
              <a:srgbClr val="131B5C"/>
            </a:solidFill>
          </a:endParaRPr>
        </a:p>
        <a:p>
          <a:pPr eaLnBrk="1" hangingPunct="1">
            <a:spcBef>
              <a:spcPts val="350"/>
            </a:spcBef>
            <a:buClr>
              <a:srgbClr val="000066"/>
            </a:buClr>
            <a:buSzTx/>
            <a:buFont typeface="Arial" panose="020B0604020202020204" pitchFamily="34" charset="0"/>
            <a:buChar char="•"/>
          </a:pPr>
          <a:r>
            <a:rPr lang="en-US" altLang="en-US" sz="1400"/>
            <a:t>Long Term Objectives (at completion)</a:t>
          </a:r>
        </a:p>
        <a:p>
          <a:pPr lvl="1" eaLnBrk="1" hangingPunct="1">
            <a:spcBef>
              <a:spcPts val="250"/>
            </a:spcBef>
            <a:buClr>
              <a:srgbClr val="131B5C"/>
            </a:buClr>
            <a:buSzTx/>
            <a:buFont typeface="Arial" panose="020B0604020202020204" pitchFamily="34" charset="0"/>
            <a:buChar char="–"/>
          </a:pPr>
          <a:r>
            <a:rPr lang="en-US" altLang="en-US" sz="1000">
              <a:solidFill>
                <a:srgbClr val="131B5C"/>
              </a:solidFill>
            </a:rPr>
            <a:t>Finish the front-end development to:</a:t>
          </a:r>
        </a:p>
        <a:p>
          <a:pPr lvl="2" eaLnBrk="1" hangingPunct="1">
            <a:spcBef>
              <a:spcPts val="250"/>
            </a:spcBef>
            <a:buClr>
              <a:srgbClr val="131B5C"/>
            </a:buClr>
            <a:buSzTx/>
            <a:buFont typeface="Arial" panose="020B0604020202020204" pitchFamily="34" charset="0"/>
            <a:buChar char="–"/>
          </a:pPr>
          <a:r>
            <a:rPr lang="en-US" altLang="en-US" sz="1000">
              <a:solidFill>
                <a:srgbClr val="131B5C"/>
              </a:solidFill>
            </a:rPr>
            <a:t>Allow developer incorporate their own modules</a:t>
          </a:r>
        </a:p>
        <a:p>
          <a:pPr lvl="2" eaLnBrk="1" hangingPunct="1">
            <a:spcBef>
              <a:spcPts val="250"/>
            </a:spcBef>
            <a:buClr>
              <a:srgbClr val="131B5C"/>
            </a:buClr>
            <a:buSzTx/>
            <a:buFont typeface="Arial" panose="020B0604020202020204" pitchFamily="34" charset="0"/>
            <a:buChar char="–"/>
          </a:pPr>
          <a:r>
            <a:rPr lang="en-US" altLang="en-US" sz="1000">
              <a:solidFill>
                <a:srgbClr val="131B5C"/>
              </a:solidFill>
            </a:rPr>
            <a:t>Add a configuration page</a:t>
          </a:r>
        </a:p>
        <a:p>
          <a:pPr lvl="2" eaLnBrk="1" hangingPunct="1">
            <a:spcBef>
              <a:spcPts val="250"/>
            </a:spcBef>
            <a:buClr>
              <a:srgbClr val="131B5C"/>
            </a:buClr>
            <a:buSzTx/>
            <a:buFont typeface="Arial" panose="020B0604020202020204" pitchFamily="34" charset="0"/>
            <a:buChar char="–"/>
          </a:pPr>
          <a:r>
            <a:rPr lang="en-US" altLang="en-US" sz="1000">
              <a:solidFill>
                <a:srgbClr val="131B5C"/>
              </a:solidFill>
            </a:rPr>
            <a:t>A better integrated NiFi</a:t>
          </a:r>
        </a:p>
        <a:p>
          <a:pPr lvl="2" eaLnBrk="1" hangingPunct="1">
            <a:spcBef>
              <a:spcPts val="250"/>
            </a:spcBef>
            <a:buClr>
              <a:srgbClr val="131B5C"/>
            </a:buClr>
            <a:buSzTx/>
            <a:buFont typeface="Arial" panose="020B0604020202020204" pitchFamily="34" charset="0"/>
            <a:buChar char="–"/>
          </a:pPr>
          <a:r>
            <a:rPr lang="en-US" altLang="en-US" sz="1000">
              <a:solidFill>
                <a:srgbClr val="131B5C"/>
              </a:solidFill>
            </a:rPr>
            <a:t>Integrate Elastic Search / Kibana</a:t>
          </a:r>
        </a:p>
        <a:p>
          <a:pPr lvl="1" eaLnBrk="1" hangingPunct="1">
            <a:spcBef>
              <a:spcPts val="250"/>
            </a:spcBef>
            <a:buClr>
              <a:srgbClr val="131B5C"/>
            </a:buClr>
            <a:buSzTx/>
            <a:buFont typeface="Arial" panose="020B0604020202020204" pitchFamily="34" charset="0"/>
            <a:buChar char="–"/>
          </a:pPr>
          <a:endParaRPr lang="en-US" altLang="en-US" sz="1000">
            <a:solidFill>
              <a:srgbClr val="131B5C"/>
            </a:solidFill>
          </a:endParaRPr>
        </a:p>
        <a:p>
          <a:pPr eaLnBrk="1" hangingPunct="1">
            <a:spcBef>
              <a:spcPts val="350"/>
            </a:spcBef>
            <a:buClr>
              <a:srgbClr val="131B5C"/>
            </a:buClr>
            <a:buSzTx/>
            <a:buFont typeface="Arial" panose="020B0604020202020204" pitchFamily="34" charset="0"/>
            <a:buChar char="•"/>
          </a:pPr>
          <a:r>
            <a:rPr lang="en-US" altLang="en-US" sz="1400">
              <a:solidFill>
                <a:srgbClr val="131B5C"/>
              </a:solidFill>
            </a:rPr>
            <a:t>Deliverables</a:t>
          </a:r>
        </a:p>
        <a:p>
          <a:pPr lvl="1" eaLnBrk="1" hangingPunct="1">
            <a:spcBef>
              <a:spcPts val="250"/>
            </a:spcBef>
            <a:buClr>
              <a:srgbClr val="131B5C"/>
            </a:buClr>
            <a:buSzTx/>
            <a:buFont typeface="Arial" panose="020B0604020202020204" pitchFamily="34" charset="0"/>
            <a:buChar char="–"/>
          </a:pPr>
          <a:r>
            <a:rPr lang="en-US" altLang="en-US" sz="1000">
              <a:solidFill>
                <a:srgbClr val="131B5C"/>
              </a:solidFill>
            </a:rPr>
            <a:t>Virtual machine image containing engine and implemented APIs for Graphical User Interface</a:t>
          </a:r>
        </a:p>
        <a:p>
          <a:pPr lvl="1" eaLnBrk="1" hangingPunct="1">
            <a:spcBef>
              <a:spcPts val="250"/>
            </a:spcBef>
            <a:buClr>
              <a:srgbClr val="131B5C"/>
            </a:buClr>
            <a:buSzTx/>
            <a:buFont typeface="Arial" panose="020B0604020202020204" pitchFamily="34" charset="0"/>
            <a:buChar char="–"/>
          </a:pPr>
          <a:r>
            <a:rPr lang="en-US" altLang="en-US" sz="1000">
              <a:solidFill>
                <a:srgbClr val="131B5C"/>
              </a:solidFill>
            </a:rPr>
            <a:t>Deployment scripts to launch and configure the system</a:t>
          </a:r>
        </a:p>
      </xdr:txBody>
    </xdr:sp>
    <xdr:clientData/>
  </xdr:twoCellAnchor>
  <xdr:twoCellAnchor>
    <xdr:from>
      <xdr:col>7</xdr:col>
      <xdr:colOff>381001</xdr:colOff>
      <xdr:row>35</xdr:row>
      <xdr:rowOff>74611</xdr:rowOff>
    </xdr:from>
    <xdr:to>
      <xdr:col>7</xdr:col>
      <xdr:colOff>392115</xdr:colOff>
      <xdr:row>53</xdr:row>
      <xdr:rowOff>152400</xdr:rowOff>
    </xdr:to>
    <xdr:sp macro="" textlink="">
      <xdr:nvSpPr>
        <xdr:cNvPr id="15" name="Line 5"/>
        <xdr:cNvSpPr>
          <a:spLocks noChangeShapeType="1"/>
        </xdr:cNvSpPr>
      </xdr:nvSpPr>
      <xdr:spPr bwMode="auto">
        <a:xfrm flipH="1">
          <a:off x="4648201" y="6751636"/>
          <a:ext cx="11114" cy="3506789"/>
        </a:xfrm>
        <a:prstGeom prst="line">
          <a:avLst/>
        </a:prstGeom>
        <a:noFill/>
        <a:ln w="38160" cap="sq">
          <a:solidFill>
            <a:srgbClr val="B6DCDF"/>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a:lstStyle>
          <a:defPPr>
            <a:defRPr lang="en-GB"/>
          </a:defPPr>
          <a:lvl1pPr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1pPr>
          <a:lvl2pPr marL="742950" indent="-28575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2pPr>
          <a:lvl3pPr marL="11430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3pPr>
          <a:lvl4pPr marL="16002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4pPr>
          <a:lvl5pPr marL="20574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9pPr>
        </a:lstStyle>
        <a:p>
          <a:endParaRPr lang="en-US"/>
        </a:p>
      </xdr:txBody>
    </xdr:sp>
    <xdr:clientData/>
  </xdr:twoCellAnchor>
  <xdr:twoCellAnchor>
    <xdr:from>
      <xdr:col>0</xdr:col>
      <xdr:colOff>219076</xdr:colOff>
      <xdr:row>33</xdr:row>
      <xdr:rowOff>169861</xdr:rowOff>
    </xdr:from>
    <xdr:to>
      <xdr:col>2</xdr:col>
      <xdr:colOff>427039</xdr:colOff>
      <xdr:row>35</xdr:row>
      <xdr:rowOff>157161</xdr:rowOff>
    </xdr:to>
    <xdr:sp macro="" textlink="">
      <xdr:nvSpPr>
        <xdr:cNvPr id="16" name="Text Box 6"/>
        <xdr:cNvSpPr txBox="1">
          <a:spLocks noChangeArrowheads="1"/>
        </xdr:cNvSpPr>
      </xdr:nvSpPr>
      <xdr:spPr bwMode="auto">
        <a:xfrm>
          <a:off x="219076" y="6465886"/>
          <a:ext cx="1427163" cy="3683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90000" tIns="46800" rIns="90000" bIns="46800">
          <a:spAutoFit/>
        </a:bodyPr>
        <a:lstStyle>
          <a:defPPr>
            <a:defRPr lang="en-GB"/>
          </a:defPPr>
          <a:lvl1pPr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1pPr>
          <a:lvl2pPr marL="742950" indent="-28575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2pPr>
          <a:lvl3pPr marL="11430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3pPr>
          <a:lvl4pPr marL="16002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4pPr>
          <a:lvl5pPr marL="20574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9pPr>
        </a:lstStyle>
        <a:p>
          <a:pPr eaLnBrk="1" hangingPunct="1">
            <a:spcBef>
              <a:spcPct val="0"/>
            </a:spcBef>
            <a:buClrTx/>
            <a:buSzTx/>
            <a:buFontTx/>
            <a:buNone/>
          </a:pPr>
          <a:r>
            <a:rPr lang="en-US" altLang="en-US" sz="1800" b="1" u="sng">
              <a:solidFill>
                <a:srgbClr val="3366FF"/>
              </a:solidFill>
            </a:rPr>
            <a:t>Spend Plan</a:t>
          </a:r>
        </a:p>
      </xdr:txBody>
    </xdr:sp>
    <xdr:clientData/>
  </xdr:twoCellAnchor>
  <xdr:twoCellAnchor>
    <xdr:from>
      <xdr:col>7</xdr:col>
      <xdr:colOff>374651</xdr:colOff>
      <xdr:row>33</xdr:row>
      <xdr:rowOff>47624</xdr:rowOff>
    </xdr:from>
    <xdr:to>
      <xdr:col>10</xdr:col>
      <xdr:colOff>366714</xdr:colOff>
      <xdr:row>35</xdr:row>
      <xdr:rowOff>34924</xdr:rowOff>
    </xdr:to>
    <xdr:sp macro="" textlink="">
      <xdr:nvSpPr>
        <xdr:cNvPr id="17" name="Text Box 7"/>
        <xdr:cNvSpPr txBox="1">
          <a:spLocks noChangeArrowheads="1"/>
        </xdr:cNvSpPr>
      </xdr:nvSpPr>
      <xdr:spPr bwMode="auto">
        <a:xfrm>
          <a:off x="4641851" y="6343649"/>
          <a:ext cx="1820863" cy="3683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90000" tIns="46800" rIns="90000" bIns="46800">
          <a:spAutoFit/>
        </a:bodyPr>
        <a:lstStyle>
          <a:defPPr>
            <a:defRPr lang="en-GB"/>
          </a:defPPr>
          <a:lvl1pPr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1pPr>
          <a:lvl2pPr marL="742950" indent="-28575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2pPr>
          <a:lvl3pPr marL="11430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3pPr>
          <a:lvl4pPr marL="16002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4pPr>
          <a:lvl5pPr marL="2057400" indent="-228600" algn="l" defTabSz="457200" rtl="0" eaLnBrk="0" fontAlgn="base" hangingPunct="0">
            <a:spcBef>
              <a:spcPct val="0"/>
            </a:spcBef>
            <a:spcAft>
              <a:spcPct val="0"/>
            </a:spcAft>
            <a:defRPr kern="1200">
              <a:solidFill>
                <a:schemeClr val="tx1"/>
              </a:solidFill>
              <a:latin typeface="Arial" panose="020B060402020202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Arial" panose="020B0604020202020204" pitchFamily="34" charset="0"/>
              <a:ea typeface="MS PGothic" panose="020B0600070205080204" pitchFamily="34" charset="-128"/>
              <a:cs typeface="+mn-cs"/>
            </a:defRPr>
          </a:lvl9pPr>
        </a:lstStyle>
        <a:p>
          <a:pPr eaLnBrk="1" hangingPunct="1">
            <a:spcBef>
              <a:spcPct val="0"/>
            </a:spcBef>
            <a:buClrTx/>
            <a:buSzTx/>
            <a:buFontTx/>
            <a:buNone/>
          </a:pPr>
          <a:r>
            <a:rPr lang="en-US" altLang="en-US" sz="1800" b="1" u="sng">
              <a:solidFill>
                <a:srgbClr val="3366FF"/>
              </a:solidFill>
            </a:rPr>
            <a:t>Execution Plan</a:t>
          </a:r>
        </a:p>
      </xdr:txBody>
    </xdr:sp>
    <xdr:clientData/>
  </xdr:twoCellAnchor>
</xdr:wsDr>
</file>

<file path=xl/tables/table1.xml><?xml version="1.0" encoding="utf-8"?>
<table xmlns="http://schemas.openxmlformats.org/spreadsheetml/2006/main" id="4" name="Table4" displayName="Table4" ref="A1:A3" totalsRowShown="0" headerRowDxfId="102" dataDxfId="101">
  <autoFilter ref="A1:A3"/>
  <tableColumns count="1">
    <tableColumn id="1" name="Effort Status" dataDxfId="100"/>
  </tableColumns>
  <tableStyleInfo name="TableStyleLight9" showFirstColumn="0" showLastColumn="0" showRowStripes="1" showColumnStripes="0"/>
</table>
</file>

<file path=xl/tables/table10.xml><?xml version="1.0" encoding="utf-8"?>
<table xmlns="http://schemas.openxmlformats.org/spreadsheetml/2006/main" id="13" name="Table13" displayName="Table13" ref="S1:S5" totalsRowShown="0" headerRowDxfId="75" dataDxfId="74">
  <autoFilter ref="S1:S5"/>
  <tableColumns count="1">
    <tableColumn id="1" name="Market Segment" dataDxfId="73"/>
  </tableColumns>
  <tableStyleInfo name="TableStyleLight9" showFirstColumn="0" showLastColumn="0" showRowStripes="1" showColumnStripes="0"/>
</table>
</file>

<file path=xl/tables/table11.xml><?xml version="1.0" encoding="utf-8"?>
<table xmlns="http://schemas.openxmlformats.org/spreadsheetml/2006/main" id="14" name="Table14" displayName="Table14" ref="U1:U31" totalsRowShown="0" headerRowDxfId="72" dataDxfId="71">
  <autoFilter ref="U1:U31"/>
  <tableColumns count="1">
    <tableColumn id="1" name="Targetted DoD Org" dataDxfId="70"/>
  </tableColumns>
  <tableStyleInfo name="TableStyleLight9" showFirstColumn="0" showLastColumn="0" showRowStripes="1" showColumnStripes="0"/>
</table>
</file>

<file path=xl/tables/table12.xml><?xml version="1.0" encoding="utf-8"?>
<table xmlns="http://schemas.openxmlformats.org/spreadsheetml/2006/main" id="15" name="Table15" displayName="Table15" ref="A34:A42" totalsRowShown="0" headerRowDxfId="69" dataDxfId="68" tableBorderDxfId="67">
  <autoFilter ref="A34:A42"/>
  <tableColumns count="1">
    <tableColumn id="1" name="WS Strategic Initiatives" dataDxfId="66"/>
  </tableColumns>
  <tableStyleInfo name="TableStyleLight9" showFirstColumn="0" showLastColumn="0" showRowStripes="1" showColumnStripes="0"/>
</table>
</file>

<file path=xl/tables/table13.xml><?xml version="1.0" encoding="utf-8"?>
<table xmlns="http://schemas.openxmlformats.org/spreadsheetml/2006/main" id="16" name="Table16" displayName="Table16" ref="C34:C41" totalsRowShown="0" headerRowDxfId="65" dataDxfId="64">
  <autoFilter ref="C34:C41"/>
  <tableColumns count="1">
    <tableColumn id="1" name="Cyber Strategic Initiatives" dataDxfId="63"/>
  </tableColumns>
  <tableStyleInfo name="TableStyleLight9" showFirstColumn="0" showLastColumn="0" showRowStripes="1" showColumnStripes="0"/>
</table>
</file>

<file path=xl/tables/table14.xml><?xml version="1.0" encoding="utf-8"?>
<table xmlns="http://schemas.openxmlformats.org/spreadsheetml/2006/main" id="17" name="Table17" displayName="Table17" ref="E34:E39" totalsRowShown="0" headerRowDxfId="62" dataDxfId="61">
  <autoFilter ref="E34:E39"/>
  <tableColumns count="1">
    <tableColumn id="1" name="Photonics Strategic Initiatives" dataDxfId="60"/>
  </tableColumns>
  <tableStyleInfo name="TableStyleLight9" showFirstColumn="0" showLastColumn="0" showRowStripes="1" showColumnStripes="0"/>
</table>
</file>

<file path=xl/tables/table15.xml><?xml version="1.0" encoding="utf-8"?>
<table xmlns="http://schemas.openxmlformats.org/spreadsheetml/2006/main" id="18" name="Table18" displayName="Table18" ref="G34:G37" totalsRowShown="0" headerRowDxfId="59" dataDxfId="58">
  <autoFilter ref="G34:G37"/>
  <tableColumns count="1">
    <tableColumn id="1" name="IOS Strategic Initiatives" dataDxfId="57"/>
  </tableColumns>
  <tableStyleInfo name="TableStyleLight9" showFirstColumn="0" showLastColumn="0" showRowStripes="1" showColumnStripes="0"/>
</table>
</file>

<file path=xl/tables/table16.xml><?xml version="1.0" encoding="utf-8"?>
<table xmlns="http://schemas.openxmlformats.org/spreadsheetml/2006/main" id="19" name="Table19" displayName="Table19" ref="I34:I37" totalsRowShown="0" headerRowDxfId="56" dataDxfId="55">
  <autoFilter ref="I34:I37"/>
  <tableColumns count="1">
    <tableColumn id="1" name="CTO Strategic Initiatives" dataDxfId="54"/>
  </tableColumns>
  <tableStyleInfo name="TableStyleLight9" showFirstColumn="0" showLastColumn="0" showRowStripes="1" showColumnStripes="0"/>
</table>
</file>

<file path=xl/tables/table17.xml><?xml version="1.0" encoding="utf-8"?>
<table xmlns="http://schemas.openxmlformats.org/spreadsheetml/2006/main" id="20" name="Table20" displayName="Table20" ref="A45:A62" totalsRowShown="0" headerRowDxfId="53" dataDxfId="52">
  <autoFilter ref="A45:A62"/>
  <tableColumns count="1">
    <tableColumn id="1" name="PRIMARY COI" dataDxfId="51"/>
  </tableColumns>
  <tableStyleInfo name="TableStyleLight9" showFirstColumn="0" showLastColumn="0" showRowStripes="1" showColumnStripes="0"/>
</table>
</file>

<file path=xl/tables/table18.xml><?xml version="1.0" encoding="utf-8"?>
<table xmlns="http://schemas.openxmlformats.org/spreadsheetml/2006/main" id="21" name="Table21" displayName="Table21" ref="C45:C50" totalsRowShown="0" headerRowDxfId="50" dataDxfId="49">
  <autoFilter ref="C45:C50"/>
  <tableColumns count="1">
    <tableColumn id="1" name="Advanced Electronics" dataDxfId="48"/>
  </tableColumns>
  <tableStyleInfo name="TableStyleLight9" showFirstColumn="0" showLastColumn="0" showRowStripes="1" showColumnStripes="0"/>
</table>
</file>

<file path=xl/tables/table19.xml><?xml version="1.0" encoding="utf-8"?>
<table xmlns="http://schemas.openxmlformats.org/spreadsheetml/2006/main" id="22" name="Table22" displayName="Table22" ref="E45:E51" totalsRowShown="0" headerRowDxfId="47" dataDxfId="46">
  <autoFilter ref="E45:E51"/>
  <tableColumns count="1">
    <tableColumn id="1" name="Air Platforms" dataDxfId="45"/>
  </tableColumns>
  <tableStyleInfo name="TableStyleLight9" showFirstColumn="0" showLastColumn="0" showRowStripes="1" showColumnStripes="0"/>
</table>
</file>

<file path=xl/tables/table2.xml><?xml version="1.0" encoding="utf-8"?>
<table xmlns="http://schemas.openxmlformats.org/spreadsheetml/2006/main" id="5" name="Table5" displayName="Table5" ref="C1:C4" totalsRowShown="0" headerRowDxfId="99" dataDxfId="98">
  <autoFilter ref="C1:C4"/>
  <tableColumns count="1">
    <tableColumn id="1" name="Fiscal Year" dataDxfId="97"/>
  </tableColumns>
  <tableStyleInfo name="TableStyleLight9" showFirstColumn="0" showLastColumn="0" showRowStripes="1" showColumnStripes="0"/>
</table>
</file>

<file path=xl/tables/table20.xml><?xml version="1.0" encoding="utf-8"?>
<table xmlns="http://schemas.openxmlformats.org/spreadsheetml/2006/main" id="23" name="Table23" displayName="Table23" ref="G45:G49" totalsRowShown="0" headerRowDxfId="44" dataDxfId="43">
  <autoFilter ref="G45:G49"/>
  <tableColumns count="1">
    <tableColumn id="1" name="Autonomy" dataDxfId="42"/>
  </tableColumns>
  <tableStyleInfo name="TableStyleLight9" showFirstColumn="0" showLastColumn="0" showRowStripes="1" showColumnStripes="0"/>
</table>
</file>

<file path=xl/tables/table21.xml><?xml version="1.0" encoding="utf-8"?>
<table xmlns="http://schemas.openxmlformats.org/spreadsheetml/2006/main" id="24" name="Table24" displayName="Table24" ref="I45:I53" totalsRowShown="0" headerRowDxfId="41" dataDxfId="40">
  <autoFilter ref="I45:I53"/>
  <tableColumns count="1">
    <tableColumn id="1" name="Biomedical" dataDxfId="39"/>
  </tableColumns>
  <tableStyleInfo name="TableStyleLight9" showFirstColumn="0" showLastColumn="0" showRowStripes="1" showColumnStripes="0"/>
</table>
</file>

<file path=xl/tables/table22.xml><?xml version="1.0" encoding="utf-8"?>
<table xmlns="http://schemas.openxmlformats.org/spreadsheetml/2006/main" id="25" name="Table25" displayName="Table25" ref="K45:K50" totalsRowShown="0" headerRowDxfId="38" dataDxfId="37">
  <autoFilter ref="K45:K50"/>
  <tableColumns count="1">
    <tableColumn id="1" name="Command, Control, Communications, Computers, and Intelligence (C4I)" dataDxfId="36"/>
  </tableColumns>
  <tableStyleInfo name="TableStyleLight9" showFirstColumn="0" showLastColumn="0" showRowStripes="1" showColumnStripes="0"/>
</table>
</file>

<file path=xl/tables/table23.xml><?xml version="1.0" encoding="utf-8"?>
<table xmlns="http://schemas.openxmlformats.org/spreadsheetml/2006/main" id="26" name="Table26" displayName="Table26" ref="M45:M46" totalsRowShown="0" headerRowDxfId="35" dataDxfId="34">
  <autoFilter ref="M45:M46"/>
  <tableColumns count="1">
    <tableColumn id="1" name="Counter IED" dataDxfId="33"/>
  </tableColumns>
  <tableStyleInfo name="TableStyleLight9" showFirstColumn="0" showLastColumn="0" showRowStripes="1" showColumnStripes="0"/>
</table>
</file>

<file path=xl/tables/table24.xml><?xml version="1.0" encoding="utf-8"?>
<table xmlns="http://schemas.openxmlformats.org/spreadsheetml/2006/main" id="27" name="Table27" displayName="Table27" ref="Q45:Q51" totalsRowShown="0" headerRowDxfId="32" dataDxfId="31">
  <autoFilter ref="Q45:Q51"/>
  <tableColumns count="1">
    <tableColumn id="1" name="Cyber Security" dataDxfId="30"/>
  </tableColumns>
  <tableStyleInfo name="TableStyleLight9" showFirstColumn="0" showLastColumn="0" showRowStripes="1" showColumnStripes="0"/>
</table>
</file>

<file path=xl/tables/table25.xml><?xml version="1.0" encoding="utf-8"?>
<table xmlns="http://schemas.openxmlformats.org/spreadsheetml/2006/main" id="28" name="Table28" displayName="Table28" ref="S45:S50" totalsRowShown="0" headerRowDxfId="29" dataDxfId="28">
  <autoFilter ref="S45:S50"/>
  <tableColumns count="1">
    <tableColumn id="1" name="Electronic Warfare/Electronic Protection" dataDxfId="27"/>
  </tableColumns>
  <tableStyleInfo name="TableStyleLight9" showFirstColumn="0" showLastColumn="0" showRowStripes="1" showColumnStripes="0"/>
</table>
</file>

<file path=xl/tables/table26.xml><?xml version="1.0" encoding="utf-8"?>
<table xmlns="http://schemas.openxmlformats.org/spreadsheetml/2006/main" id="29" name="Table29" displayName="Table29" ref="U45:U50" totalsRowShown="0" headerRowDxfId="26" dataDxfId="25">
  <autoFilter ref="U45:U50"/>
  <tableColumns count="1">
    <tableColumn id="1" name="Energy and Power Technologies" dataDxfId="24"/>
  </tableColumns>
  <tableStyleInfo name="TableStyleLight9" showFirstColumn="0" showLastColumn="0" showRowStripes="1" showColumnStripes="0"/>
</table>
</file>

<file path=xl/tables/table27.xml><?xml version="1.0" encoding="utf-8"?>
<table xmlns="http://schemas.openxmlformats.org/spreadsheetml/2006/main" id="30" name="Table30" displayName="Table30" ref="W45:W49" totalsRowShown="0" headerRowDxfId="23" dataDxfId="22">
  <autoFilter ref="W45:W49"/>
  <tableColumns count="1">
    <tableColumn id="1" name="Engineered Resilient Systems (ERS)" dataDxfId="21"/>
  </tableColumns>
  <tableStyleInfo name="TableStyleLight9" showFirstColumn="0" showLastColumn="0" showRowStripes="1" showColumnStripes="0"/>
</table>
</file>

<file path=xl/tables/table28.xml><?xml version="1.0" encoding="utf-8"?>
<table xmlns="http://schemas.openxmlformats.org/spreadsheetml/2006/main" id="31" name="Table31" displayName="Table31" ref="Y45:Y51" totalsRowShown="0" headerRowDxfId="20" dataDxfId="19">
  <autoFilter ref="Y45:Y51"/>
  <tableColumns count="1">
    <tableColumn id="1" name="Ground and Sea Platforms" dataDxfId="18"/>
  </tableColumns>
  <tableStyleInfo name="TableStyleLight9" showFirstColumn="0" showLastColumn="0" showRowStripes="1" showColumnStripes="0"/>
</table>
</file>

<file path=xl/tables/table29.xml><?xml version="1.0" encoding="utf-8"?>
<table xmlns="http://schemas.openxmlformats.org/spreadsheetml/2006/main" id="32" name="Table32" displayName="Table32" ref="AA45:AA49" totalsRowShown="0" headerRowDxfId="17" dataDxfId="16">
  <autoFilter ref="AA45:AA49"/>
  <tableColumns count="1">
    <tableColumn id="1" name="Human Systems" dataDxfId="15"/>
  </tableColumns>
  <tableStyleInfo name="TableStyleLight9" showFirstColumn="0" showLastColumn="0" showRowStripes="1" showColumnStripes="0"/>
</table>
</file>

<file path=xl/tables/table3.xml><?xml version="1.0" encoding="utf-8"?>
<table xmlns="http://schemas.openxmlformats.org/spreadsheetml/2006/main" id="6" name="Table6" displayName="Table6" ref="G1:G11" totalsRowShown="0" headerRowDxfId="96" dataDxfId="95">
  <autoFilter ref="G1:G11"/>
  <tableColumns count="1">
    <tableColumn id="1" name="Location" dataDxfId="94"/>
  </tableColumns>
  <tableStyleInfo name="TableStyleLight9" showFirstColumn="0" showLastColumn="0" showRowStripes="1" showColumnStripes="0"/>
</table>
</file>

<file path=xl/tables/table30.xml><?xml version="1.0" encoding="utf-8"?>
<table xmlns="http://schemas.openxmlformats.org/spreadsheetml/2006/main" id="33" name="Table33" displayName="Table33" ref="AC45:AC49" totalsRowShown="0" headerRowDxfId="14" dataDxfId="13">
  <autoFilter ref="AC45:AC49"/>
  <tableColumns count="1">
    <tableColumn id="1" name="Materials and Manufacturing Processes" dataDxfId="12"/>
  </tableColumns>
  <tableStyleInfo name="TableStyleLight9" showFirstColumn="0" showLastColumn="0" showRowStripes="1" showColumnStripes="0"/>
</table>
</file>

<file path=xl/tables/table31.xml><?xml version="1.0" encoding="utf-8"?>
<table xmlns="http://schemas.openxmlformats.org/spreadsheetml/2006/main" id="34" name="Table34" displayName="Table34" ref="AE45:AE48" totalsRowShown="0" headerRowDxfId="11" dataDxfId="10">
  <autoFilter ref="AE45:AE48"/>
  <tableColumns count="1">
    <tableColumn id="1" name="Sensors and Processing" dataDxfId="9"/>
  </tableColumns>
  <tableStyleInfo name="TableStyleLight9" showFirstColumn="0" showLastColumn="0" showRowStripes="1" showColumnStripes="0"/>
</table>
</file>

<file path=xl/tables/table32.xml><?xml version="1.0" encoding="utf-8"?>
<table xmlns="http://schemas.openxmlformats.org/spreadsheetml/2006/main" id="35" name="Table35" displayName="Table35" ref="AG45:AG54" totalsRowShown="0" headerRowDxfId="8" dataDxfId="7">
  <autoFilter ref="AG45:AG54"/>
  <tableColumns count="1">
    <tableColumn id="1" name="Space" dataDxfId="6"/>
  </tableColumns>
  <tableStyleInfo name="TableStyleLight9" showFirstColumn="0" showLastColumn="0" showRowStripes="1" showColumnStripes="0"/>
</table>
</file>

<file path=xl/tables/table33.xml><?xml version="1.0" encoding="utf-8"?>
<table xmlns="http://schemas.openxmlformats.org/spreadsheetml/2006/main" id="36" name="Table36" displayName="Table36" ref="AI45:AI53" totalsRowShown="0" headerRowDxfId="5" dataDxfId="4">
  <autoFilter ref="AI45:AI53"/>
  <tableColumns count="1">
    <tableColumn id="1" name="Weapons Technologies" dataDxfId="3"/>
  </tableColumns>
  <tableStyleInfo name="TableStyleLight9" showFirstColumn="0" showLastColumn="0" showRowStripes="1" showColumnStripes="0"/>
</table>
</file>

<file path=xl/tables/table34.xml><?xml version="1.0" encoding="utf-8"?>
<table xmlns="http://schemas.openxmlformats.org/spreadsheetml/2006/main" id="37" name="Table37" displayName="Table37" ref="AK45:AK51" totalsRowShown="0" headerRowDxfId="2" dataDxfId="1">
  <autoFilter ref="AK45:AK51"/>
  <tableColumns count="1">
    <tableColumn id="1" name="Other" dataDxfId="0"/>
  </tableColumns>
  <tableStyleInfo name="TableStyleLight9" showFirstColumn="0" showLastColumn="0" showRowStripes="1" showColumnStripes="0"/>
</table>
</file>

<file path=xl/tables/table4.xml><?xml version="1.0" encoding="utf-8"?>
<table xmlns="http://schemas.openxmlformats.org/spreadsheetml/2006/main" id="7" name="Table7" displayName="Table7" ref="I1:I11" totalsRowShown="0" headerRowDxfId="93" dataDxfId="92">
  <autoFilter ref="I1:I11"/>
  <tableColumns count="1">
    <tableColumn id="1" name="Organization" dataDxfId="91"/>
  </tableColumns>
  <tableStyleInfo name="TableStyleLight9" showFirstColumn="0" showLastColumn="0" showRowStripes="1" showColumnStripes="0"/>
</table>
</file>

<file path=xl/tables/table5.xml><?xml version="1.0" encoding="utf-8"?>
<table xmlns="http://schemas.openxmlformats.org/spreadsheetml/2006/main" id="8" name="Table8" displayName="Table8" ref="K1:K5" totalsRowShown="0" headerRowDxfId="90" dataDxfId="89">
  <autoFilter ref="K1:K5"/>
  <tableColumns count="1">
    <tableColumn id="1" name="Technology Area" dataDxfId="88"/>
  </tableColumns>
  <tableStyleInfo name="TableStyleLight9" showFirstColumn="0" showLastColumn="0" showRowStripes="1" showColumnStripes="0"/>
</table>
</file>

<file path=xl/tables/table6.xml><?xml version="1.0" encoding="utf-8"?>
<table xmlns="http://schemas.openxmlformats.org/spreadsheetml/2006/main" id="9" name="Table9" displayName="Table9" ref="M1:M10" totalsRowShown="0" headerRowDxfId="87" dataDxfId="86">
  <autoFilter ref="M1:M10"/>
  <tableColumns count="1">
    <tableColumn id="1" name="Technology Readiness Level" dataDxfId="85"/>
  </tableColumns>
  <tableStyleInfo name="TableStyleLight9" showFirstColumn="0" showLastColumn="0" showRowStripes="1" showColumnStripes="0"/>
</table>
</file>

<file path=xl/tables/table7.xml><?xml version="1.0" encoding="utf-8"?>
<table xmlns="http://schemas.openxmlformats.org/spreadsheetml/2006/main" id="10" name="Table10" displayName="Table10" ref="O1:O5" totalsRowShown="0" headerRowDxfId="84" dataDxfId="83">
  <autoFilter ref="O1:O5"/>
  <tableColumns count="1">
    <tableColumn id="1" name="Type of IR&amp;D" dataDxfId="82"/>
  </tableColumns>
  <tableStyleInfo name="TableStyleLight9" showFirstColumn="0" showLastColumn="0" showRowStripes="1" showColumnStripes="0"/>
</table>
</file>

<file path=xl/tables/table8.xml><?xml version="1.0" encoding="utf-8"?>
<table xmlns="http://schemas.openxmlformats.org/spreadsheetml/2006/main" id="11" name="Table11" displayName="Table11" ref="E1:E13" totalsRowShown="0" headerRowDxfId="81" dataDxfId="80">
  <autoFilter ref="E1:E13"/>
  <tableColumns count="1">
    <tableColumn id="1" name="Effort Start" dataDxfId="79">
      <calculatedColumnFormula>31+E1</calculatedColumnFormula>
    </tableColumn>
  </tableColumns>
  <tableStyleInfo name="TableStyleLight9" showFirstColumn="0" showLastColumn="0" showRowStripes="1" showColumnStripes="0"/>
</table>
</file>

<file path=xl/tables/table9.xml><?xml version="1.0" encoding="utf-8"?>
<table xmlns="http://schemas.openxmlformats.org/spreadsheetml/2006/main" id="12" name="Table12" displayName="Table12" ref="Q1:Q5" totalsRowShown="0" headerRowDxfId="78" dataDxfId="77">
  <autoFilter ref="Q1:Q5"/>
  <tableColumns count="1">
    <tableColumn id="1" name="Type of Investment" dataDxfId="7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Oganteaume@LGSInnovations.com" TargetMode="External"/><Relationship Id="rId1" Type="http://schemas.openxmlformats.org/officeDocument/2006/relationships/hyperlink" Target="mailto:Oganteaume@LGSInnovations.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 Type="http://schemas.openxmlformats.org/officeDocument/2006/relationships/table" Target="../tables/table2.xml"/><Relationship Id="rId21" Type="http://schemas.openxmlformats.org/officeDocument/2006/relationships/table" Target="../tables/table20.xml"/><Relationship Id="rId34" Type="http://schemas.openxmlformats.org/officeDocument/2006/relationships/table" Target="../tables/table33.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33" Type="http://schemas.openxmlformats.org/officeDocument/2006/relationships/table" Target="../tables/table32.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29" Type="http://schemas.openxmlformats.org/officeDocument/2006/relationships/table" Target="../tables/table28.xml"/><Relationship Id="rId1" Type="http://schemas.openxmlformats.org/officeDocument/2006/relationships/printerSettings" Target="../printerSettings/printerSettings3.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32" Type="http://schemas.openxmlformats.org/officeDocument/2006/relationships/table" Target="../tables/table31.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28" Type="http://schemas.openxmlformats.org/officeDocument/2006/relationships/table" Target="../tables/table27.xml"/><Relationship Id="rId10" Type="http://schemas.openxmlformats.org/officeDocument/2006/relationships/table" Target="../tables/table9.xml"/><Relationship Id="rId19" Type="http://schemas.openxmlformats.org/officeDocument/2006/relationships/table" Target="../tables/table18.xml"/><Relationship Id="rId31" Type="http://schemas.openxmlformats.org/officeDocument/2006/relationships/table" Target="../tables/table30.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 Id="rId27" Type="http://schemas.openxmlformats.org/officeDocument/2006/relationships/table" Target="../tables/table26.xml"/><Relationship Id="rId30" Type="http://schemas.openxmlformats.org/officeDocument/2006/relationships/table" Target="../tables/table29.xml"/><Relationship Id="rId35" Type="http://schemas.openxmlformats.org/officeDocument/2006/relationships/table" Target="../tables/table34.xml"/><Relationship Id="rId8"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topLeftCell="A43" zoomScale="90" zoomScaleNormal="90" workbookViewId="0">
      <selection activeCell="C18" sqref="C18:I19"/>
    </sheetView>
  </sheetViews>
  <sheetFormatPr defaultColWidth="8.85546875" defaultRowHeight="28.5" x14ac:dyDescent="0.45"/>
  <cols>
    <col min="1" max="1" width="8.85546875" style="9" customWidth="1"/>
    <col min="2" max="2" width="26.42578125" style="1" customWidth="1"/>
    <col min="3" max="4" width="12.140625" style="1" customWidth="1"/>
    <col min="5" max="6" width="15" style="1" customWidth="1"/>
    <col min="7" max="7" width="15.85546875" style="1" customWidth="1"/>
    <col min="8" max="9" width="15.7109375" style="1" customWidth="1"/>
    <col min="10" max="10" width="13.28515625" style="1" customWidth="1"/>
    <col min="11" max="11" width="15.85546875" style="1" customWidth="1"/>
    <col min="12" max="12" width="16" style="1" customWidth="1"/>
    <col min="13" max="13" width="15.140625" style="1" customWidth="1"/>
    <col min="14" max="14" width="11.42578125" style="1" customWidth="1"/>
    <col min="15" max="15" width="21" style="10" customWidth="1"/>
    <col min="16" max="16" width="14" style="1" customWidth="1"/>
    <col min="17" max="16384" width="8.85546875" style="1"/>
  </cols>
  <sheetData>
    <row r="1" spans="1:15" ht="49.5" customHeight="1" thickBot="1" x14ac:dyDescent="0.75">
      <c r="A1" s="108" t="s">
        <v>137</v>
      </c>
      <c r="B1" s="109"/>
      <c r="C1" s="109"/>
      <c r="D1" s="109"/>
      <c r="E1" s="109"/>
      <c r="F1" s="109"/>
      <c r="G1" s="109"/>
      <c r="H1" s="109"/>
      <c r="I1" s="109"/>
      <c r="J1" s="109"/>
      <c r="K1" s="109"/>
      <c r="L1" s="109"/>
      <c r="M1" s="109"/>
      <c r="N1" s="109"/>
      <c r="O1" s="110"/>
    </row>
    <row r="2" spans="1:15" ht="8.25" customHeight="1" x14ac:dyDescent="0.7">
      <c r="A2" s="23"/>
      <c r="B2" s="23"/>
      <c r="C2" s="23"/>
      <c r="D2" s="23"/>
      <c r="E2" s="23"/>
      <c r="F2" s="23"/>
      <c r="G2" s="23"/>
      <c r="H2" s="23"/>
      <c r="I2" s="23"/>
      <c r="J2" s="23"/>
      <c r="K2" s="23"/>
      <c r="L2" s="23"/>
      <c r="M2" s="23"/>
      <c r="N2" s="23"/>
      <c r="O2" s="23"/>
    </row>
    <row r="3" spans="1:15" ht="10.5" customHeight="1" x14ac:dyDescent="0.35">
      <c r="A3" s="122" t="s">
        <v>159</v>
      </c>
      <c r="B3" s="111"/>
      <c r="C3" s="112"/>
      <c r="D3" s="112"/>
      <c r="E3" s="112"/>
      <c r="F3" s="112"/>
      <c r="G3" s="112"/>
      <c r="H3" s="112"/>
      <c r="I3" s="112"/>
      <c r="J3" s="112"/>
      <c r="K3" s="112"/>
      <c r="L3" s="112"/>
      <c r="M3" s="112"/>
      <c r="N3" s="112"/>
      <c r="O3" s="113"/>
    </row>
    <row r="4" spans="1:15" s="14" customFormat="1" ht="19.5" customHeight="1" x14ac:dyDescent="0.25">
      <c r="A4" s="123"/>
      <c r="B4" s="13" t="s">
        <v>3</v>
      </c>
      <c r="C4" s="114" t="s">
        <v>2</v>
      </c>
      <c r="D4" s="115"/>
      <c r="E4" s="87" t="s">
        <v>136</v>
      </c>
      <c r="F4" s="12">
        <v>2018</v>
      </c>
      <c r="G4" s="13" t="s">
        <v>0</v>
      </c>
      <c r="H4" s="116">
        <v>43120</v>
      </c>
      <c r="I4" s="117"/>
      <c r="J4" s="118" t="s">
        <v>158</v>
      </c>
      <c r="K4" s="119"/>
      <c r="L4" s="96">
        <v>43101</v>
      </c>
      <c r="M4" s="87" t="s">
        <v>183</v>
      </c>
      <c r="N4" s="88"/>
      <c r="O4" s="67">
        <v>48000</v>
      </c>
    </row>
    <row r="5" spans="1:15" s="14" customFormat="1" ht="19.5" customHeight="1" x14ac:dyDescent="0.25">
      <c r="A5" s="123"/>
      <c r="B5" s="13" t="s">
        <v>8</v>
      </c>
      <c r="C5" s="120" t="s">
        <v>300</v>
      </c>
      <c r="D5" s="120"/>
      <c r="E5" s="120"/>
      <c r="F5" s="120"/>
      <c r="G5" s="120"/>
      <c r="H5" s="120"/>
      <c r="I5" s="120"/>
      <c r="J5" s="121" t="s">
        <v>192</v>
      </c>
      <c r="K5" s="119"/>
      <c r="L5" s="3">
        <v>4</v>
      </c>
      <c r="M5" s="121" t="s">
        <v>184</v>
      </c>
      <c r="N5" s="119"/>
      <c r="O5" s="67">
        <v>2000</v>
      </c>
    </row>
    <row r="6" spans="1:15" s="14" customFormat="1" ht="19.5" customHeight="1" x14ac:dyDescent="0.25">
      <c r="A6" s="123"/>
      <c r="B6" s="188" t="s">
        <v>186</v>
      </c>
      <c r="C6" s="191" t="s">
        <v>301</v>
      </c>
      <c r="D6" s="191"/>
      <c r="E6" s="191"/>
      <c r="F6" s="191"/>
      <c r="G6" s="191"/>
      <c r="H6" s="191"/>
      <c r="I6" s="192"/>
      <c r="J6" s="125" t="s">
        <v>12</v>
      </c>
      <c r="K6" s="126"/>
      <c r="L6" s="97" t="s">
        <v>222</v>
      </c>
      <c r="M6" s="127" t="s">
        <v>7</v>
      </c>
      <c r="N6" s="128"/>
      <c r="O6" s="98">
        <f>O4+O5</f>
        <v>50000</v>
      </c>
    </row>
    <row r="7" spans="1:15" s="14" customFormat="1" ht="19.5" customHeight="1" x14ac:dyDescent="0.25">
      <c r="A7" s="123"/>
      <c r="B7" s="189"/>
      <c r="C7" s="193"/>
      <c r="D7" s="193"/>
      <c r="E7" s="193"/>
      <c r="F7" s="193"/>
      <c r="G7" s="193"/>
      <c r="H7" s="193"/>
      <c r="I7" s="194"/>
      <c r="J7" s="133" t="s">
        <v>117</v>
      </c>
      <c r="K7" s="133"/>
      <c r="L7" s="132" t="s">
        <v>224</v>
      </c>
      <c r="M7" s="132"/>
      <c r="N7" s="132"/>
      <c r="O7" s="132"/>
    </row>
    <row r="8" spans="1:15" s="14" customFormat="1" ht="19.5" customHeight="1" x14ac:dyDescent="0.25">
      <c r="A8" s="123"/>
      <c r="B8" s="189"/>
      <c r="C8" s="193"/>
      <c r="D8" s="193"/>
      <c r="E8" s="193"/>
      <c r="F8" s="193"/>
      <c r="G8" s="193"/>
      <c r="H8" s="193"/>
      <c r="I8" s="194"/>
      <c r="J8" s="133" t="s">
        <v>193</v>
      </c>
      <c r="K8" s="133"/>
      <c r="L8" s="132" t="s">
        <v>195</v>
      </c>
      <c r="M8" s="132"/>
      <c r="N8" s="132"/>
      <c r="O8" s="132"/>
    </row>
    <row r="9" spans="1:15" s="14" customFormat="1" ht="19.5" customHeight="1" x14ac:dyDescent="0.25">
      <c r="A9" s="123"/>
      <c r="B9" s="189"/>
      <c r="C9" s="193"/>
      <c r="D9" s="193"/>
      <c r="E9" s="193"/>
      <c r="F9" s="193"/>
      <c r="G9" s="193"/>
      <c r="H9" s="193"/>
      <c r="I9" s="194"/>
      <c r="J9" s="133" t="s">
        <v>157</v>
      </c>
      <c r="K9" s="133"/>
      <c r="L9" s="132" t="s">
        <v>128</v>
      </c>
      <c r="M9" s="132"/>
      <c r="N9" s="132"/>
      <c r="O9" s="132"/>
    </row>
    <row r="10" spans="1:15" s="14" customFormat="1" ht="19.5" customHeight="1" x14ac:dyDescent="0.25">
      <c r="A10" s="123"/>
      <c r="B10" s="190"/>
      <c r="C10" s="195"/>
      <c r="D10" s="195"/>
      <c r="E10" s="195"/>
      <c r="F10" s="195"/>
      <c r="G10" s="195"/>
      <c r="H10" s="195"/>
      <c r="I10" s="196"/>
      <c r="J10" s="13" t="s">
        <v>185</v>
      </c>
      <c r="K10" s="13"/>
      <c r="L10" s="132" t="s">
        <v>205</v>
      </c>
      <c r="M10" s="132"/>
      <c r="N10" s="132"/>
      <c r="O10" s="132"/>
    </row>
    <row r="11" spans="1:15" s="14" customFormat="1" ht="19.5" customHeight="1" x14ac:dyDescent="0.25">
      <c r="A11" s="123"/>
      <c r="B11" s="13" t="s">
        <v>154</v>
      </c>
      <c r="C11" s="205" t="s">
        <v>302</v>
      </c>
      <c r="D11" s="205"/>
      <c r="E11" s="205"/>
      <c r="F11" s="205"/>
      <c r="G11" s="205"/>
      <c r="H11" s="205"/>
      <c r="I11" s="206"/>
      <c r="J11" s="121" t="s">
        <v>118</v>
      </c>
      <c r="K11" s="119"/>
      <c r="L11" s="129" t="s">
        <v>110</v>
      </c>
      <c r="M11" s="130"/>
      <c r="N11" s="130"/>
      <c r="O11" s="131"/>
    </row>
    <row r="12" spans="1:15" s="14" customFormat="1" ht="19.5" customHeight="1" x14ac:dyDescent="0.25">
      <c r="A12" s="123"/>
      <c r="B12" s="13" t="s">
        <v>9</v>
      </c>
      <c r="C12" s="207" t="s">
        <v>303</v>
      </c>
      <c r="D12" s="208"/>
      <c r="E12" s="26" t="s">
        <v>10</v>
      </c>
      <c r="F12" s="27" t="s">
        <v>304</v>
      </c>
      <c r="G12" s="26" t="s">
        <v>11</v>
      </c>
      <c r="H12" s="209" t="s">
        <v>305</v>
      </c>
      <c r="I12" s="210"/>
      <c r="J12" s="121" t="s">
        <v>155</v>
      </c>
      <c r="K12" s="119"/>
      <c r="L12" s="129"/>
      <c r="M12" s="130"/>
      <c r="N12" s="130"/>
      <c r="O12" s="131"/>
    </row>
    <row r="13" spans="1:15" s="14" customFormat="1" ht="19.5" customHeight="1" x14ac:dyDescent="0.25">
      <c r="A13" s="123"/>
      <c r="B13" s="13" t="s">
        <v>138</v>
      </c>
      <c r="C13" s="207" t="s">
        <v>303</v>
      </c>
      <c r="D13" s="208"/>
      <c r="E13" s="26" t="s">
        <v>10</v>
      </c>
      <c r="F13" s="27" t="s">
        <v>304</v>
      </c>
      <c r="G13" s="26" t="s">
        <v>11</v>
      </c>
      <c r="H13" s="209" t="s">
        <v>305</v>
      </c>
      <c r="I13" s="210"/>
      <c r="J13" s="118" t="s">
        <v>156</v>
      </c>
      <c r="K13" s="119"/>
      <c r="L13" s="129" t="s">
        <v>264</v>
      </c>
      <c r="M13" s="130"/>
      <c r="N13" s="130"/>
      <c r="O13" s="131"/>
    </row>
    <row r="14" spans="1:15" ht="9.75" customHeight="1" x14ac:dyDescent="0.35">
      <c r="A14" s="124"/>
      <c r="B14" s="6"/>
      <c r="C14" s="7"/>
      <c r="D14" s="7"/>
      <c r="E14" s="7"/>
      <c r="F14" s="7"/>
      <c r="G14" s="7"/>
      <c r="H14" s="7"/>
      <c r="I14" s="7"/>
      <c r="J14" s="7"/>
      <c r="K14" s="7"/>
      <c r="L14" s="7"/>
      <c r="M14" s="7"/>
      <c r="N14" s="7"/>
      <c r="O14" s="8"/>
    </row>
    <row r="15" spans="1:15" ht="23.25" customHeight="1" x14ac:dyDescent="0.5">
      <c r="A15" s="4"/>
      <c r="B15" s="5"/>
      <c r="C15" s="5"/>
      <c r="D15" s="5"/>
      <c r="E15" s="5"/>
      <c r="F15" s="5"/>
      <c r="G15" s="5"/>
      <c r="H15" s="5"/>
      <c r="I15" s="5"/>
      <c r="J15" s="5"/>
      <c r="K15" s="5"/>
      <c r="L15" s="5"/>
      <c r="M15" s="5"/>
      <c r="N15" s="5"/>
      <c r="O15" s="5"/>
    </row>
    <row r="16" spans="1:15" ht="7.5" customHeight="1" x14ac:dyDescent="0.35">
      <c r="A16" s="135" t="s">
        <v>162</v>
      </c>
      <c r="B16" s="84"/>
      <c r="C16" s="85"/>
      <c r="D16" s="85"/>
      <c r="E16" s="85"/>
      <c r="F16" s="85"/>
      <c r="G16" s="85"/>
      <c r="H16" s="85"/>
      <c r="I16" s="85"/>
      <c r="J16" s="85"/>
      <c r="K16" s="85"/>
      <c r="L16" s="85"/>
      <c r="M16" s="85"/>
      <c r="N16" s="85"/>
      <c r="O16" s="86"/>
    </row>
    <row r="17" spans="1:17" s="16" customFormat="1" ht="19.5" customHeight="1" x14ac:dyDescent="0.25">
      <c r="A17" s="135"/>
      <c r="B17" s="15" t="s">
        <v>4</v>
      </c>
      <c r="C17" s="136" t="s">
        <v>5</v>
      </c>
      <c r="D17" s="137"/>
      <c r="E17" s="137"/>
      <c r="F17" s="138"/>
      <c r="G17" s="15" t="s">
        <v>182</v>
      </c>
      <c r="H17" s="139" t="s">
        <v>181</v>
      </c>
      <c r="I17" s="140"/>
      <c r="J17" s="157" t="s">
        <v>208</v>
      </c>
      <c r="K17" s="158"/>
      <c r="L17" s="159" t="s">
        <v>295</v>
      </c>
      <c r="M17" s="159"/>
      <c r="N17" s="159"/>
      <c r="O17" s="159"/>
    </row>
    <row r="18" spans="1:17" s="14" customFormat="1" ht="19.5" customHeight="1" thickBot="1" x14ac:dyDescent="0.3">
      <c r="A18" s="135"/>
      <c r="B18" s="56" t="s">
        <v>218</v>
      </c>
      <c r="C18" s="150"/>
      <c r="D18" s="151"/>
      <c r="E18" s="151"/>
      <c r="F18" s="151"/>
      <c r="G18" s="151"/>
      <c r="H18" s="151"/>
      <c r="I18" s="151"/>
      <c r="J18" s="201" t="s">
        <v>209</v>
      </c>
      <c r="K18" s="201"/>
      <c r="L18" s="159" t="s">
        <v>295</v>
      </c>
      <c r="M18" s="159"/>
      <c r="N18" s="159"/>
      <c r="O18" s="159"/>
      <c r="Q18" s="17"/>
    </row>
    <row r="19" spans="1:17" s="14" customFormat="1" ht="32.25" customHeight="1" thickBot="1" x14ac:dyDescent="0.3">
      <c r="A19" s="135"/>
      <c r="B19" s="90" t="s">
        <v>203</v>
      </c>
      <c r="C19" s="150"/>
      <c r="D19" s="151"/>
      <c r="E19" s="151"/>
      <c r="F19" s="151"/>
      <c r="G19" s="151"/>
      <c r="H19" s="151"/>
      <c r="I19" s="151"/>
      <c r="J19" s="202" t="s">
        <v>160</v>
      </c>
      <c r="K19" s="203"/>
      <c r="L19" s="106">
        <f>J50</f>
        <v>0</v>
      </c>
      <c r="M19" s="204" t="s">
        <v>161</v>
      </c>
      <c r="N19" s="203"/>
      <c r="O19" s="107">
        <f>IF(J26&gt;0,J50/J26,0)</f>
        <v>0</v>
      </c>
    </row>
    <row r="20" spans="1:17" s="21" customFormat="1" ht="6" customHeight="1" x14ac:dyDescent="0.35">
      <c r="A20" s="135"/>
      <c r="B20" s="18"/>
      <c r="C20" s="19"/>
      <c r="D20" s="19"/>
      <c r="E20" s="19"/>
      <c r="F20" s="19"/>
      <c r="G20" s="19"/>
      <c r="H20" s="19"/>
      <c r="I20" s="20"/>
      <c r="J20" s="7"/>
      <c r="K20" s="7"/>
      <c r="L20" s="7"/>
      <c r="M20" s="7"/>
      <c r="N20" s="7"/>
      <c r="O20" s="8"/>
    </row>
    <row r="21" spans="1:17" ht="23.25" customHeight="1" x14ac:dyDescent="0.55000000000000004">
      <c r="A21" s="2"/>
      <c r="B21" s="153"/>
      <c r="C21" s="153"/>
      <c r="D21" s="153"/>
      <c r="E21" s="153"/>
      <c r="F21" s="153"/>
      <c r="G21" s="153"/>
      <c r="H21" s="153"/>
      <c r="I21" s="153"/>
      <c r="J21" s="153"/>
      <c r="K21" s="153"/>
      <c r="L21" s="153"/>
      <c r="M21" s="153"/>
      <c r="N21" s="153"/>
      <c r="O21" s="153"/>
    </row>
    <row r="22" spans="1:17" ht="32.25" customHeight="1" x14ac:dyDescent="0.4">
      <c r="A22" s="152" t="s">
        <v>191</v>
      </c>
      <c r="B22" s="152"/>
      <c r="C22" s="152"/>
      <c r="D22" s="152"/>
      <c r="E22" s="152"/>
      <c r="F22" s="152"/>
      <c r="G22" s="152"/>
      <c r="H22" s="152"/>
      <c r="I22" s="152"/>
      <c r="J22" s="152"/>
      <c r="K22" s="152"/>
      <c r="L22" s="152"/>
      <c r="M22" s="152"/>
      <c r="N22" s="152"/>
      <c r="O22" s="152"/>
    </row>
    <row r="23" spans="1:17" ht="7.5" customHeight="1" x14ac:dyDescent="0.4">
      <c r="A23" s="141" t="s">
        <v>163</v>
      </c>
      <c r="B23" s="28"/>
      <c r="C23" s="29"/>
      <c r="D23" s="29"/>
      <c r="E23" s="29"/>
      <c r="F23" s="29"/>
      <c r="G23" s="29"/>
      <c r="H23" s="29"/>
      <c r="I23" s="29"/>
      <c r="J23" s="29"/>
      <c r="K23" s="69"/>
      <c r="L23" s="70"/>
      <c r="M23" s="61"/>
      <c r="N23" s="62"/>
      <c r="O23" s="63"/>
    </row>
    <row r="24" spans="1:17" ht="19.5" customHeight="1" x14ac:dyDescent="0.25">
      <c r="A24" s="141"/>
      <c r="B24" s="142"/>
      <c r="C24" s="143"/>
      <c r="D24" s="30" t="s">
        <v>164</v>
      </c>
      <c r="E24" s="30">
        <v>1</v>
      </c>
      <c r="F24" s="30">
        <v>2</v>
      </c>
      <c r="G24" s="30">
        <v>3</v>
      </c>
      <c r="H24" s="30">
        <v>4</v>
      </c>
      <c r="I24" s="30">
        <v>5</v>
      </c>
      <c r="J24" s="142"/>
      <c r="K24" s="154"/>
      <c r="L24" s="154"/>
      <c r="M24" s="154"/>
      <c r="N24" s="154"/>
      <c r="O24" s="143"/>
    </row>
    <row r="25" spans="1:17" ht="19.5" customHeight="1" x14ac:dyDescent="0.25">
      <c r="A25" s="141"/>
      <c r="B25" s="144"/>
      <c r="C25" s="145"/>
      <c r="D25" s="146"/>
      <c r="E25" s="30" t="str">
        <f>CONCATENATE("CY",'IR&amp;D Funding Request'!$F$4+E$24-1)</f>
        <v>CY2018</v>
      </c>
      <c r="F25" s="30" t="str">
        <f>CONCATENATE("CY",'IR&amp;D Funding Request'!$F$4+F$24-1)</f>
        <v>CY2019</v>
      </c>
      <c r="G25" s="30" t="str">
        <f>CONCATENATE("CY",'IR&amp;D Funding Request'!$F$4+G$24-1)</f>
        <v>CY2020</v>
      </c>
      <c r="H25" s="30" t="str">
        <f>CONCATENATE("CY",'IR&amp;D Funding Request'!$F$4+H$24-1)</f>
        <v>CY2021</v>
      </c>
      <c r="I25" s="30" t="str">
        <f>CONCATENATE("CY",'IR&amp;D Funding Request'!$F$4+I$24-1)</f>
        <v>CY2022</v>
      </c>
      <c r="J25" s="71" t="s">
        <v>165</v>
      </c>
      <c r="K25" s="197" t="s">
        <v>166</v>
      </c>
      <c r="L25" s="198"/>
      <c r="M25" s="198"/>
      <c r="N25" s="198"/>
      <c r="O25" s="198"/>
    </row>
    <row r="26" spans="1:17" ht="19.5" customHeight="1" x14ac:dyDescent="0.3">
      <c r="A26" s="141"/>
      <c r="B26" s="147" t="s">
        <v>167</v>
      </c>
      <c r="C26" s="148"/>
      <c r="D26" s="149"/>
      <c r="E26" s="31">
        <f>O6</f>
        <v>50000</v>
      </c>
      <c r="F26" s="32"/>
      <c r="G26" s="32"/>
      <c r="H26" s="32"/>
      <c r="I26" s="32"/>
      <c r="J26" s="34">
        <f>SUM(E26:I26)</f>
        <v>50000</v>
      </c>
      <c r="K26" s="199"/>
      <c r="L26" s="200"/>
      <c r="M26" s="200"/>
      <c r="N26" s="200"/>
      <c r="O26" s="200"/>
    </row>
    <row r="27" spans="1:17" ht="7.5" customHeight="1" x14ac:dyDescent="0.25">
      <c r="A27" s="141"/>
      <c r="B27" s="35"/>
      <c r="C27" s="36"/>
      <c r="D27" s="37"/>
      <c r="E27" s="37"/>
      <c r="F27" s="37"/>
      <c r="G27" s="37"/>
      <c r="H27" s="37"/>
      <c r="I27" s="37"/>
      <c r="J27" s="38"/>
      <c r="K27" s="155"/>
      <c r="L27" s="156"/>
      <c r="M27" s="156"/>
      <c r="N27" s="156"/>
      <c r="O27" s="156"/>
    </row>
    <row r="28" spans="1:17" ht="9" customHeight="1" x14ac:dyDescent="0.25">
      <c r="A28" s="211"/>
      <c r="B28" s="211"/>
      <c r="C28" s="211"/>
      <c r="D28" s="211"/>
      <c r="E28" s="211"/>
      <c r="F28" s="211"/>
      <c r="G28" s="211"/>
      <c r="H28" s="211"/>
      <c r="I28" s="211"/>
      <c r="J28" s="211"/>
      <c r="K28" s="211"/>
      <c r="L28" s="211"/>
      <c r="M28" s="211"/>
      <c r="N28" s="211"/>
      <c r="O28" s="211"/>
    </row>
    <row r="29" spans="1:17" ht="7.5" customHeight="1" x14ac:dyDescent="0.25">
      <c r="A29" s="165" t="s">
        <v>168</v>
      </c>
      <c r="B29" s="161"/>
      <c r="C29" s="161"/>
      <c r="D29" s="161"/>
      <c r="E29" s="161"/>
      <c r="F29" s="161"/>
      <c r="G29" s="161"/>
      <c r="H29" s="161"/>
      <c r="I29" s="161"/>
      <c r="J29" s="58"/>
      <c r="K29" s="169"/>
      <c r="L29" s="170"/>
      <c r="M29" s="170"/>
      <c r="N29" s="170"/>
      <c r="O29" s="170"/>
    </row>
    <row r="30" spans="1:17" ht="19.5" customHeight="1" x14ac:dyDescent="0.25">
      <c r="A30" s="165"/>
      <c r="B30" s="162"/>
      <c r="C30" s="162"/>
      <c r="D30" s="162"/>
      <c r="E30" s="40" t="str">
        <f>E25</f>
        <v>CY2018</v>
      </c>
      <c r="F30" s="40" t="str">
        <f t="shared" ref="F30:I30" si="0">F25</f>
        <v>CY2019</v>
      </c>
      <c r="G30" s="40" t="str">
        <f t="shared" si="0"/>
        <v>CY2020</v>
      </c>
      <c r="H30" s="40" t="str">
        <f t="shared" si="0"/>
        <v>CY2021</v>
      </c>
      <c r="I30" s="40" t="str">
        <f t="shared" si="0"/>
        <v>CY2022</v>
      </c>
      <c r="J30" s="82" t="s">
        <v>165</v>
      </c>
      <c r="K30" s="171" t="s">
        <v>166</v>
      </c>
      <c r="L30" s="172"/>
      <c r="M30" s="172"/>
      <c r="N30" s="172"/>
      <c r="O30" s="173"/>
    </row>
    <row r="31" spans="1:17" ht="19.5" customHeight="1" x14ac:dyDescent="0.25">
      <c r="A31" s="165"/>
      <c r="B31" s="163" t="s">
        <v>169</v>
      </c>
      <c r="C31" s="163"/>
      <c r="D31" s="163"/>
      <c r="E31" s="59"/>
      <c r="F31" s="59"/>
      <c r="G31" s="59"/>
      <c r="H31" s="59"/>
      <c r="I31" s="59"/>
      <c r="J31" s="60"/>
      <c r="K31" s="166"/>
      <c r="L31" s="167"/>
      <c r="M31" s="167"/>
      <c r="N31" s="167"/>
      <c r="O31" s="168"/>
    </row>
    <row r="32" spans="1:17" ht="19.5" customHeight="1" x14ac:dyDescent="0.25">
      <c r="A32" s="165"/>
      <c r="B32" s="134" t="s">
        <v>170</v>
      </c>
      <c r="C32" s="134"/>
      <c r="D32" s="134"/>
      <c r="E32" s="43"/>
      <c r="F32" s="43"/>
      <c r="G32" s="43"/>
      <c r="H32" s="43"/>
      <c r="I32" s="43"/>
      <c r="J32" s="42">
        <f>SUM(E32:I32)</f>
        <v>0</v>
      </c>
      <c r="K32" s="166"/>
      <c r="L32" s="167"/>
      <c r="M32" s="167"/>
      <c r="N32" s="167"/>
      <c r="O32" s="168"/>
    </row>
    <row r="33" spans="1:15" ht="19.5" customHeight="1" x14ac:dyDescent="0.25">
      <c r="A33" s="165"/>
      <c r="B33" s="83" t="s">
        <v>187</v>
      </c>
      <c r="C33" s="57"/>
      <c r="D33" s="83" t="s">
        <v>188</v>
      </c>
      <c r="E33" s="44"/>
      <c r="F33" s="44"/>
      <c r="G33" s="44"/>
      <c r="H33" s="44"/>
      <c r="I33" s="44"/>
      <c r="J33" s="45">
        <f>SUM(E33:I33)</f>
        <v>0</v>
      </c>
      <c r="K33" s="166"/>
      <c r="L33" s="167"/>
      <c r="M33" s="167"/>
      <c r="N33" s="167"/>
      <c r="O33" s="168"/>
    </row>
    <row r="34" spans="1:15" ht="19.5" customHeight="1" thickBot="1" x14ac:dyDescent="0.3">
      <c r="A34" s="165"/>
      <c r="B34" s="174" t="s">
        <v>171</v>
      </c>
      <c r="C34" s="174"/>
      <c r="D34" s="174"/>
      <c r="E34" s="74">
        <f>E33*$C$33</f>
        <v>0</v>
      </c>
      <c r="F34" s="74">
        <f t="shared" ref="F34:I34" si="1">F33*$C$33</f>
        <v>0</v>
      </c>
      <c r="G34" s="74">
        <f t="shared" si="1"/>
        <v>0</v>
      </c>
      <c r="H34" s="74">
        <f t="shared" si="1"/>
        <v>0</v>
      </c>
      <c r="I34" s="74">
        <f t="shared" si="1"/>
        <v>0</v>
      </c>
      <c r="J34" s="75">
        <f>SUM(E34:I34)</f>
        <v>0</v>
      </c>
      <c r="K34" s="185"/>
      <c r="L34" s="186"/>
      <c r="M34" s="186"/>
      <c r="N34" s="186"/>
      <c r="O34" s="187"/>
    </row>
    <row r="35" spans="1:15" ht="19.5" customHeight="1" thickTop="1" x14ac:dyDescent="0.25">
      <c r="A35" s="165"/>
      <c r="B35" s="163" t="s">
        <v>189</v>
      </c>
      <c r="C35" s="163"/>
      <c r="D35" s="163"/>
      <c r="E35" s="72">
        <f t="shared" ref="E35:I35" si="2">(E32+E34)*E31</f>
        <v>0</v>
      </c>
      <c r="F35" s="72">
        <f t="shared" si="2"/>
        <v>0</v>
      </c>
      <c r="G35" s="72">
        <f t="shared" si="2"/>
        <v>0</v>
      </c>
      <c r="H35" s="72">
        <f t="shared" si="2"/>
        <v>0</v>
      </c>
      <c r="I35" s="72">
        <f t="shared" si="2"/>
        <v>0</v>
      </c>
      <c r="J35" s="73">
        <f>SUM(E35:I35)</f>
        <v>0</v>
      </c>
      <c r="K35" s="212"/>
      <c r="L35" s="213"/>
      <c r="M35" s="213"/>
      <c r="N35" s="213"/>
      <c r="O35" s="214"/>
    </row>
    <row r="36" spans="1:15" ht="7.5" customHeight="1" x14ac:dyDescent="0.25">
      <c r="A36" s="165"/>
      <c r="B36" s="101"/>
      <c r="C36" s="101"/>
      <c r="D36" s="101"/>
      <c r="E36" s="101"/>
      <c r="F36" s="101"/>
      <c r="G36" s="101"/>
      <c r="H36" s="101"/>
      <c r="I36" s="101"/>
      <c r="J36" s="101"/>
      <c r="K36" s="101"/>
      <c r="L36" s="101"/>
      <c r="M36" s="101"/>
      <c r="N36" s="101"/>
      <c r="O36" s="102"/>
    </row>
    <row r="37" spans="1:15" ht="7.5" customHeight="1" x14ac:dyDescent="0.25">
      <c r="A37" s="164"/>
      <c r="B37" s="164"/>
      <c r="C37" s="164"/>
      <c r="D37" s="164"/>
      <c r="E37" s="164"/>
      <c r="F37" s="164"/>
      <c r="G37" s="164"/>
      <c r="H37" s="164"/>
      <c r="I37" s="164"/>
      <c r="J37" s="164"/>
      <c r="K37" s="164"/>
      <c r="L37" s="164"/>
      <c r="M37" s="164"/>
      <c r="N37" s="164"/>
      <c r="O37" s="164"/>
    </row>
    <row r="38" spans="1:15" ht="7.5" customHeight="1" x14ac:dyDescent="0.25">
      <c r="A38" s="165" t="s">
        <v>273</v>
      </c>
      <c r="B38" s="175"/>
      <c r="C38" s="176"/>
      <c r="D38" s="176"/>
      <c r="E38" s="176"/>
      <c r="F38" s="176"/>
      <c r="G38" s="176"/>
      <c r="H38" s="176"/>
      <c r="I38" s="177"/>
      <c r="J38" s="33"/>
      <c r="K38" s="215"/>
      <c r="L38" s="216"/>
      <c r="M38" s="216"/>
      <c r="N38" s="216"/>
      <c r="O38" s="217"/>
    </row>
    <row r="39" spans="1:15" ht="19.5" customHeight="1" x14ac:dyDescent="0.25">
      <c r="A39" s="165"/>
      <c r="B39" s="178"/>
      <c r="C39" s="179"/>
      <c r="D39" s="180"/>
      <c r="E39" s="40" t="str">
        <f>E30</f>
        <v>CY2018</v>
      </c>
      <c r="F39" s="40" t="str">
        <f t="shared" ref="F39:I39" si="3">F30</f>
        <v>CY2019</v>
      </c>
      <c r="G39" s="40" t="str">
        <f t="shared" si="3"/>
        <v>CY2020</v>
      </c>
      <c r="H39" s="40" t="str">
        <f t="shared" si="3"/>
        <v>CY2021</v>
      </c>
      <c r="I39" s="40" t="str">
        <f t="shared" si="3"/>
        <v>CY2022</v>
      </c>
      <c r="J39" s="82" t="s">
        <v>165</v>
      </c>
      <c r="K39" s="171" t="s">
        <v>166</v>
      </c>
      <c r="L39" s="172"/>
      <c r="M39" s="172"/>
      <c r="N39" s="172"/>
      <c r="O39" s="173"/>
    </row>
    <row r="40" spans="1:15" ht="19.5" customHeight="1" x14ac:dyDescent="0.25">
      <c r="A40" s="165"/>
      <c r="B40" s="134" t="s">
        <v>169</v>
      </c>
      <c r="C40" s="134"/>
      <c r="D40" s="134"/>
      <c r="E40" s="41"/>
      <c r="F40" s="41"/>
      <c r="G40" s="41"/>
      <c r="H40" s="41"/>
      <c r="I40" s="41"/>
      <c r="J40" s="46"/>
      <c r="K40" s="166"/>
      <c r="L40" s="167"/>
      <c r="M40" s="167"/>
      <c r="N40" s="167"/>
      <c r="O40" s="168"/>
    </row>
    <row r="41" spans="1:15" ht="19.5" customHeight="1" x14ac:dyDescent="0.25">
      <c r="A41" s="165"/>
      <c r="B41" s="134" t="s">
        <v>170</v>
      </c>
      <c r="C41" s="134"/>
      <c r="D41" s="134"/>
      <c r="E41" s="43"/>
      <c r="F41" s="43"/>
      <c r="G41" s="43"/>
      <c r="H41" s="43"/>
      <c r="I41" s="43"/>
      <c r="J41" s="42">
        <f>SUM(E41:I41)</f>
        <v>0</v>
      </c>
      <c r="K41" s="166"/>
      <c r="L41" s="167"/>
      <c r="M41" s="167"/>
      <c r="N41" s="167"/>
      <c r="O41" s="168"/>
    </row>
    <row r="42" spans="1:15" ht="19.5" customHeight="1" x14ac:dyDescent="0.25">
      <c r="A42" s="165"/>
      <c r="B42" s="181" t="s">
        <v>172</v>
      </c>
      <c r="C42" s="182"/>
      <c r="D42" s="183"/>
      <c r="E42" s="43"/>
      <c r="F42" s="43"/>
      <c r="G42" s="43"/>
      <c r="H42" s="43"/>
      <c r="I42" s="43"/>
      <c r="J42" s="42">
        <f>SUM(E42:I42)</f>
        <v>0</v>
      </c>
      <c r="K42" s="166"/>
      <c r="L42" s="167"/>
      <c r="M42" s="167"/>
      <c r="N42" s="167"/>
      <c r="O42" s="168"/>
    </row>
    <row r="43" spans="1:15" ht="19.5" customHeight="1" x14ac:dyDescent="0.25">
      <c r="A43" s="165"/>
      <c r="B43" s="83" t="s">
        <v>187</v>
      </c>
      <c r="C43" s="57"/>
      <c r="D43" s="83" t="s">
        <v>188</v>
      </c>
      <c r="E43" s="43"/>
      <c r="F43" s="43"/>
      <c r="G43" s="43"/>
      <c r="H43" s="43"/>
      <c r="I43" s="43"/>
      <c r="J43" s="45">
        <f>SUM(E43:I43)</f>
        <v>0</v>
      </c>
      <c r="K43" s="166"/>
      <c r="L43" s="167"/>
      <c r="M43" s="167"/>
      <c r="N43" s="167"/>
      <c r="O43" s="168"/>
    </row>
    <row r="44" spans="1:15" ht="19.5" customHeight="1" thickBot="1" x14ac:dyDescent="0.3">
      <c r="A44" s="165"/>
      <c r="B44" s="184" t="s">
        <v>171</v>
      </c>
      <c r="C44" s="184"/>
      <c r="D44" s="184"/>
      <c r="E44" s="76">
        <f>E43*$C$43</f>
        <v>0</v>
      </c>
      <c r="F44" s="76">
        <f>F43*$C$43</f>
        <v>0</v>
      </c>
      <c r="G44" s="76">
        <f>G43*$C$43</f>
        <v>0</v>
      </c>
      <c r="H44" s="76">
        <f>H43*$C$43</f>
        <v>0</v>
      </c>
      <c r="I44" s="76">
        <f>I43*$C$43</f>
        <v>0</v>
      </c>
      <c r="J44" s="75">
        <f>SUM(E44:I44)</f>
        <v>0</v>
      </c>
      <c r="K44" s="185"/>
      <c r="L44" s="186"/>
      <c r="M44" s="186"/>
      <c r="N44" s="186"/>
      <c r="O44" s="187"/>
    </row>
    <row r="45" spans="1:15" ht="19.5" customHeight="1" thickTop="1" x14ac:dyDescent="0.25">
      <c r="A45" s="165"/>
      <c r="B45" s="160" t="s">
        <v>190</v>
      </c>
      <c r="C45" s="160"/>
      <c r="D45" s="160"/>
      <c r="E45" s="104">
        <f>(E41+E42+E43)*E40</f>
        <v>0</v>
      </c>
      <c r="F45" s="104">
        <f t="shared" ref="F45:I45" si="4">(F41+F42+F43)*F40</f>
        <v>0</v>
      </c>
      <c r="G45" s="104">
        <f t="shared" si="4"/>
        <v>0</v>
      </c>
      <c r="H45" s="104">
        <f t="shared" si="4"/>
        <v>0</v>
      </c>
      <c r="I45" s="104">
        <f t="shared" si="4"/>
        <v>0</v>
      </c>
      <c r="J45" s="105">
        <f>SUM(E45:I45)</f>
        <v>0</v>
      </c>
      <c r="K45" s="212"/>
      <c r="L45" s="213"/>
      <c r="M45" s="213"/>
      <c r="N45" s="213"/>
      <c r="O45" s="214"/>
    </row>
    <row r="46" spans="1:15" ht="7.5" customHeight="1" x14ac:dyDescent="0.25">
      <c r="A46" s="165"/>
      <c r="B46" s="101"/>
      <c r="C46" s="101"/>
      <c r="D46" s="101"/>
      <c r="E46" s="101"/>
      <c r="F46" s="101"/>
      <c r="G46" s="101"/>
      <c r="H46" s="101"/>
      <c r="I46" s="101"/>
      <c r="J46" s="101"/>
      <c r="K46" s="101"/>
      <c r="L46" s="101"/>
      <c r="M46" s="101"/>
      <c r="N46" s="101"/>
      <c r="O46" s="102"/>
    </row>
    <row r="47" spans="1:15" ht="7.5" customHeight="1" x14ac:dyDescent="0.25">
      <c r="A47" s="164"/>
      <c r="B47" s="164"/>
      <c r="C47" s="164"/>
      <c r="D47" s="164"/>
      <c r="E47" s="164"/>
      <c r="F47" s="164"/>
      <c r="G47" s="164"/>
      <c r="H47" s="164"/>
      <c r="I47" s="164"/>
      <c r="J47" s="164"/>
      <c r="K47" s="164"/>
      <c r="L47" s="164"/>
      <c r="M47" s="164"/>
      <c r="N47" s="164"/>
      <c r="O47" s="164"/>
    </row>
    <row r="48" spans="1:15" ht="7.5" customHeight="1" x14ac:dyDescent="0.25">
      <c r="A48" s="141" t="s">
        <v>219</v>
      </c>
      <c r="B48" s="77"/>
      <c r="C48" s="78"/>
      <c r="D48" s="79"/>
      <c r="E48" s="79"/>
      <c r="F48" s="79"/>
      <c r="G48" s="79"/>
      <c r="H48" s="79"/>
      <c r="I48" s="79"/>
      <c r="J48" s="80"/>
      <c r="K48" s="224"/>
      <c r="L48" s="225"/>
      <c r="M48" s="225"/>
      <c r="N48" s="225"/>
      <c r="O48" s="226"/>
    </row>
    <row r="49" spans="1:15" ht="19.5" customHeight="1" x14ac:dyDescent="0.25">
      <c r="A49" s="141"/>
      <c r="B49" s="218"/>
      <c r="C49" s="219"/>
      <c r="D49" s="220"/>
      <c r="E49" s="47" t="str">
        <f>E39</f>
        <v>CY2018</v>
      </c>
      <c r="F49" s="47" t="str">
        <f t="shared" ref="F49:I49" si="5">F39</f>
        <v>CY2019</v>
      </c>
      <c r="G49" s="47" t="str">
        <f t="shared" si="5"/>
        <v>CY2020</v>
      </c>
      <c r="H49" s="47" t="str">
        <f t="shared" si="5"/>
        <v>CY2021</v>
      </c>
      <c r="I49" s="47" t="str">
        <f t="shared" si="5"/>
        <v>CY2022</v>
      </c>
      <c r="J49" s="47" t="s">
        <v>165</v>
      </c>
      <c r="K49" s="227" t="s">
        <v>166</v>
      </c>
      <c r="L49" s="228"/>
      <c r="M49" s="228"/>
      <c r="N49" s="228"/>
      <c r="O49" s="229"/>
    </row>
    <row r="50" spans="1:15" ht="19.5" customHeight="1" x14ac:dyDescent="0.25">
      <c r="A50" s="141"/>
      <c r="B50" s="221" t="s">
        <v>173</v>
      </c>
      <c r="C50" s="222"/>
      <c r="D50" s="223"/>
      <c r="E50" s="48">
        <f t="shared" ref="E50:I50" si="6">E35+E45</f>
        <v>0</v>
      </c>
      <c r="F50" s="48">
        <f t="shared" si="6"/>
        <v>0</v>
      </c>
      <c r="G50" s="48">
        <f t="shared" si="6"/>
        <v>0</v>
      </c>
      <c r="H50" s="48">
        <f t="shared" si="6"/>
        <v>0</v>
      </c>
      <c r="I50" s="48">
        <f t="shared" si="6"/>
        <v>0</v>
      </c>
      <c r="J50" s="42">
        <f>SUM(E50:I50)</f>
        <v>0</v>
      </c>
      <c r="K50" s="166"/>
      <c r="L50" s="167"/>
      <c r="M50" s="167"/>
      <c r="N50" s="167"/>
      <c r="O50" s="168"/>
    </row>
    <row r="51" spans="1:15" ht="7.5" customHeight="1" x14ac:dyDescent="0.25">
      <c r="A51" s="141"/>
      <c r="B51" s="49"/>
      <c r="C51" s="50"/>
      <c r="D51" s="51"/>
      <c r="E51" s="51"/>
      <c r="F51" s="51"/>
      <c r="G51" s="51"/>
      <c r="H51" s="51"/>
      <c r="I51" s="51"/>
      <c r="J51" s="52"/>
      <c r="K51" s="53"/>
      <c r="L51" s="39"/>
      <c r="M51" s="64"/>
      <c r="N51" s="65"/>
      <c r="O51" s="66"/>
    </row>
    <row r="52" spans="1:15" ht="16.5" customHeight="1" x14ac:dyDescent="0.45"/>
    <row r="53" spans="1:15" ht="17.25" customHeight="1" x14ac:dyDescent="0.25">
      <c r="A53" s="22"/>
      <c r="B53" s="55" t="s">
        <v>174</v>
      </c>
      <c r="C53" s="54"/>
      <c r="D53" s="54"/>
      <c r="E53" s="54"/>
      <c r="F53"/>
      <c r="G53"/>
      <c r="H53"/>
      <c r="I53"/>
      <c r="J53"/>
      <c r="K53"/>
    </row>
    <row r="54" spans="1:15" ht="28.5" customHeight="1" x14ac:dyDescent="0.45">
      <c r="B54" s="103" t="s">
        <v>175</v>
      </c>
      <c r="C54" s="54"/>
      <c r="D54" s="54"/>
      <c r="E54" s="54"/>
      <c r="F54"/>
      <c r="G54"/>
      <c r="H54"/>
      <c r="I54"/>
      <c r="J54"/>
      <c r="K54"/>
    </row>
    <row r="55" spans="1:15" ht="28.5" customHeight="1" x14ac:dyDescent="0.45">
      <c r="B55" s="103" t="s">
        <v>176</v>
      </c>
      <c r="C55" s="81"/>
      <c r="D55" s="81"/>
      <c r="E55" s="81"/>
      <c r="F55" s="81"/>
      <c r="G55" s="81"/>
      <c r="H55" s="81"/>
      <c r="I55" s="81"/>
      <c r="J55" s="81"/>
      <c r="K55" s="81"/>
    </row>
    <row r="58" spans="1:15" x14ac:dyDescent="0.45">
      <c r="C58" s="11"/>
    </row>
    <row r="60" spans="1:15" x14ac:dyDescent="0.45">
      <c r="C60" s="11"/>
    </row>
    <row r="61" spans="1:15" x14ac:dyDescent="0.45">
      <c r="D61" s="11"/>
    </row>
    <row r="62" spans="1:15" x14ac:dyDescent="0.45">
      <c r="C62" s="11"/>
      <c r="D62" s="11"/>
    </row>
  </sheetData>
  <mergeCells count="90">
    <mergeCell ref="B49:D49"/>
    <mergeCell ref="B50:D50"/>
    <mergeCell ref="K45:O45"/>
    <mergeCell ref="K48:O48"/>
    <mergeCell ref="K49:O49"/>
    <mergeCell ref="A47:O47"/>
    <mergeCell ref="A48:A51"/>
    <mergeCell ref="A38:A46"/>
    <mergeCell ref="K50:O50"/>
    <mergeCell ref="K34:O34"/>
    <mergeCell ref="K35:O35"/>
    <mergeCell ref="K38:O38"/>
    <mergeCell ref="K39:O39"/>
    <mergeCell ref="K40:O40"/>
    <mergeCell ref="K41:O41"/>
    <mergeCell ref="B6:B10"/>
    <mergeCell ref="C6:I10"/>
    <mergeCell ref="J9:K9"/>
    <mergeCell ref="K25:O25"/>
    <mergeCell ref="K26:O26"/>
    <mergeCell ref="J18:K18"/>
    <mergeCell ref="L18:O18"/>
    <mergeCell ref="J19:K19"/>
    <mergeCell ref="M19:N19"/>
    <mergeCell ref="C11:I11"/>
    <mergeCell ref="J13:K13"/>
    <mergeCell ref="L13:O13"/>
    <mergeCell ref="C12:D12"/>
    <mergeCell ref="H12:I12"/>
    <mergeCell ref="C13:D13"/>
    <mergeCell ref="H13:I13"/>
    <mergeCell ref="B41:D41"/>
    <mergeCell ref="B42:D42"/>
    <mergeCell ref="B44:D44"/>
    <mergeCell ref="K42:O42"/>
    <mergeCell ref="K43:O43"/>
    <mergeCell ref="K44:O44"/>
    <mergeCell ref="B45:D45"/>
    <mergeCell ref="B29:I29"/>
    <mergeCell ref="B30:D30"/>
    <mergeCell ref="B31:D31"/>
    <mergeCell ref="B32:D32"/>
    <mergeCell ref="A37:O37"/>
    <mergeCell ref="A29:A36"/>
    <mergeCell ref="K33:O33"/>
    <mergeCell ref="K29:O29"/>
    <mergeCell ref="K30:O30"/>
    <mergeCell ref="K31:O31"/>
    <mergeCell ref="K32:O32"/>
    <mergeCell ref="B34:D34"/>
    <mergeCell ref="B35:D35"/>
    <mergeCell ref="B38:I38"/>
    <mergeCell ref="B39:D39"/>
    <mergeCell ref="B40:D40"/>
    <mergeCell ref="A16:A20"/>
    <mergeCell ref="C17:F17"/>
    <mergeCell ref="H17:I17"/>
    <mergeCell ref="A23:A27"/>
    <mergeCell ref="B24:C24"/>
    <mergeCell ref="B25:D25"/>
    <mergeCell ref="B26:D26"/>
    <mergeCell ref="C18:I19"/>
    <mergeCell ref="A22:O22"/>
    <mergeCell ref="B21:O21"/>
    <mergeCell ref="J24:O24"/>
    <mergeCell ref="K27:O27"/>
    <mergeCell ref="J17:K17"/>
    <mergeCell ref="L17:O17"/>
    <mergeCell ref="A28:O28"/>
    <mergeCell ref="C5:I5"/>
    <mergeCell ref="J5:K5"/>
    <mergeCell ref="M5:N5"/>
    <mergeCell ref="A3:A14"/>
    <mergeCell ref="J6:K6"/>
    <mergeCell ref="M6:N6"/>
    <mergeCell ref="J11:K11"/>
    <mergeCell ref="L11:O11"/>
    <mergeCell ref="J12:K12"/>
    <mergeCell ref="L12:O12"/>
    <mergeCell ref="L7:O7"/>
    <mergeCell ref="L8:O8"/>
    <mergeCell ref="L9:O9"/>
    <mergeCell ref="L10:O10"/>
    <mergeCell ref="J7:K7"/>
    <mergeCell ref="J8:K8"/>
    <mergeCell ref="A1:O1"/>
    <mergeCell ref="B3:O3"/>
    <mergeCell ref="C4:D4"/>
    <mergeCell ref="H4:I4"/>
    <mergeCell ref="J4:K4"/>
  </mergeCells>
  <dataValidations count="15">
    <dataValidation type="list" allowBlank="1" showInputMessage="1" showErrorMessage="1" sqref="L11:O11">
      <formula1>PrimaryCOI</formula1>
    </dataValidation>
    <dataValidation type="list" allowBlank="1" showInputMessage="1" showErrorMessage="1" sqref="L13:O13">
      <formula1>TargettedDODOrg</formula1>
    </dataValidation>
    <dataValidation type="list" allowBlank="1" showInputMessage="1" showErrorMessage="1" sqref="C17:F17">
      <formula1>TypeOfInvestment</formula1>
    </dataValidation>
    <dataValidation type="list" allowBlank="1" showInputMessage="1" showErrorMessage="1" sqref="C4:D4">
      <formula1>EffortStatus</formula1>
    </dataValidation>
    <dataValidation type="list" allowBlank="1" showInputMessage="1" showErrorMessage="1" sqref="L17:O17">
      <formula1>INDIRECT(LEFT($L$6,FIND("-",$L$6)-2)&amp;"StrategicInitiatives")</formula1>
    </dataValidation>
    <dataValidation type="list" allowBlank="1" showInputMessage="1" showErrorMessage="1" sqref="F4">
      <formula1>FiscalYear</formula1>
    </dataValidation>
    <dataValidation type="list" allowBlank="1" showInputMessage="1" showErrorMessage="1" sqref="L4">
      <formula1>EffortStart</formula1>
    </dataValidation>
    <dataValidation type="list" allowBlank="1" showInputMessage="1" showErrorMessage="1" sqref="L18:O18">
      <formula1>INDIRECT(LEFT($L$6,FIND("-",$L$6)-2)&amp;"StrategicInitiatives")</formula1>
    </dataValidation>
    <dataValidation type="list" allowBlank="1" showInputMessage="1" showErrorMessage="1" sqref="L8">
      <formula1>TypeOfIRD</formula1>
    </dataValidation>
    <dataValidation type="list" allowBlank="1" showInputMessage="1" showErrorMessage="1" sqref="H17:I17">
      <formula1>MarketSegment</formula1>
    </dataValidation>
    <dataValidation type="list" allowBlank="1" showInputMessage="1" showErrorMessage="1" sqref="L12:O12">
      <formula1>INDIRECT(L11)</formula1>
    </dataValidation>
    <dataValidation type="list" allowBlank="1" showInputMessage="1" showErrorMessage="1" sqref="L9">
      <formula1>TRL</formula1>
    </dataValidation>
    <dataValidation type="list" allowBlank="1" showInputMessage="1" showErrorMessage="1" sqref="L6">
      <formula1>Organization</formula1>
    </dataValidation>
    <dataValidation type="list" allowBlank="1" showInputMessage="1" showErrorMessage="1" sqref="L7">
      <formula1>Location</formula1>
    </dataValidation>
    <dataValidation type="list" allowBlank="1" showInputMessage="1" showErrorMessage="1" sqref="L10">
      <formula1>TechnologyArea</formula1>
    </dataValidation>
  </dataValidations>
  <hyperlinks>
    <hyperlink ref="H12" r:id="rId1"/>
    <hyperlink ref="H13" r:id="rId2"/>
  </hyperlinks>
  <printOptions horizontalCentered="1"/>
  <pageMargins left="0" right="0" top="0.5" bottom="0.5" header="0.25" footer="0.25"/>
  <pageSetup scale="57" fitToHeight="2"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tabSelected="1" topLeftCell="A20" workbookViewId="0">
      <selection activeCell="W44" sqref="W44"/>
    </sheetView>
  </sheetViews>
  <sheetFormatPr defaultRowHeight="15" x14ac:dyDescent="0.25"/>
  <cols>
    <col min="1" max="1" width="9.140625" customWidth="1"/>
  </cols>
  <sheetData>
    <row r="1" spans="1:17" ht="15.75" thickBot="1" x14ac:dyDescent="0.3">
      <c r="A1" s="230" t="s">
        <v>274</v>
      </c>
      <c r="B1" s="230"/>
      <c r="C1" s="230"/>
      <c r="D1" s="230"/>
      <c r="E1" s="230"/>
      <c r="F1" s="230"/>
      <c r="G1" s="230"/>
      <c r="H1" s="230"/>
      <c r="I1" s="230"/>
      <c r="J1" s="230"/>
    </row>
    <row r="2" spans="1:17" x14ac:dyDescent="0.25">
      <c r="A2" s="100" t="s">
        <v>276</v>
      </c>
      <c r="B2" s="100"/>
      <c r="C2" s="100"/>
      <c r="D2" s="100"/>
      <c r="E2" s="100"/>
      <c r="F2" s="100"/>
      <c r="G2" s="100"/>
      <c r="H2" s="100"/>
      <c r="I2" s="100"/>
      <c r="J2" s="100"/>
      <c r="K2" s="100"/>
      <c r="L2" s="100"/>
      <c r="M2" s="100"/>
      <c r="N2" s="100"/>
      <c r="O2" s="100"/>
      <c r="P2" s="100"/>
    </row>
    <row r="3" spans="1:17" x14ac:dyDescent="0.25">
      <c r="A3" s="100" t="s">
        <v>277</v>
      </c>
      <c r="B3" s="100"/>
      <c r="C3" s="100"/>
      <c r="D3" s="100"/>
      <c r="E3" s="100"/>
      <c r="F3" s="100"/>
      <c r="G3" s="100"/>
      <c r="H3" s="100"/>
      <c r="I3" s="100"/>
      <c r="J3" s="100"/>
      <c r="K3" s="100"/>
      <c r="L3" s="100"/>
      <c r="M3" s="100"/>
      <c r="N3" s="100"/>
      <c r="O3" s="100"/>
      <c r="P3" s="100"/>
    </row>
    <row r="4" spans="1:17" x14ac:dyDescent="0.25">
      <c r="A4" s="100" t="s">
        <v>275</v>
      </c>
      <c r="B4" s="100"/>
      <c r="C4" s="100"/>
      <c r="D4" s="100"/>
      <c r="E4" s="100"/>
      <c r="F4" s="100"/>
      <c r="G4" s="100"/>
      <c r="H4" s="100"/>
      <c r="I4" s="100"/>
      <c r="J4" s="100"/>
      <c r="K4" s="100"/>
      <c r="L4" s="100"/>
      <c r="M4" s="100"/>
      <c r="N4" s="100"/>
      <c r="O4" s="100"/>
      <c r="P4" s="100"/>
    </row>
    <row r="5" spans="1:17" x14ac:dyDescent="0.25">
      <c r="A5" s="100"/>
      <c r="B5" s="100"/>
      <c r="C5" s="100"/>
      <c r="D5" s="100"/>
      <c r="E5" s="100"/>
      <c r="F5" s="100"/>
      <c r="G5" s="100"/>
      <c r="H5" s="100"/>
      <c r="I5" s="100"/>
      <c r="J5" s="100"/>
      <c r="K5" s="100"/>
      <c r="L5" s="100"/>
      <c r="M5" s="100"/>
      <c r="N5" s="100"/>
      <c r="O5" s="100"/>
      <c r="P5" s="100"/>
      <c r="Q5" s="100"/>
    </row>
    <row r="6" spans="1:17" x14ac:dyDescent="0.25">
      <c r="A6" s="100"/>
      <c r="B6" s="100"/>
      <c r="C6" s="100"/>
      <c r="D6" s="100"/>
      <c r="E6" s="100"/>
      <c r="F6" s="100"/>
      <c r="G6" s="100"/>
      <c r="H6" s="100"/>
      <c r="I6" s="100"/>
      <c r="J6" s="100"/>
      <c r="K6" s="100"/>
      <c r="L6" s="100"/>
      <c r="M6" s="100"/>
      <c r="N6" s="100"/>
      <c r="O6" s="100"/>
      <c r="P6" s="100"/>
      <c r="Q6" s="100"/>
    </row>
    <row r="7" spans="1:17" x14ac:dyDescent="0.25">
      <c r="A7" s="100"/>
      <c r="B7" s="100"/>
      <c r="C7" s="100"/>
      <c r="D7" s="100"/>
      <c r="E7" s="100"/>
      <c r="F7" s="100"/>
      <c r="G7" s="100"/>
      <c r="H7" s="100"/>
      <c r="I7" s="100"/>
      <c r="J7" s="100"/>
      <c r="K7" s="100"/>
      <c r="L7" s="100"/>
      <c r="M7" s="100"/>
      <c r="N7" s="100"/>
      <c r="O7" s="100"/>
      <c r="P7" s="100"/>
      <c r="Q7" s="100"/>
    </row>
    <row r="8" spans="1:17" x14ac:dyDescent="0.25">
      <c r="A8" s="100"/>
      <c r="B8" s="100"/>
      <c r="C8" s="100"/>
      <c r="D8" s="100"/>
      <c r="E8" s="100"/>
      <c r="F8" s="100"/>
      <c r="G8" s="100"/>
      <c r="H8" s="100"/>
      <c r="I8" s="100"/>
      <c r="J8" s="100"/>
      <c r="K8" s="100"/>
      <c r="L8" s="100"/>
      <c r="M8" s="100"/>
      <c r="N8" s="100"/>
      <c r="O8" s="100"/>
      <c r="P8" s="100"/>
      <c r="Q8" s="100"/>
    </row>
    <row r="9" spans="1:17" x14ac:dyDescent="0.25">
      <c r="A9" s="100"/>
      <c r="B9" s="100"/>
      <c r="C9" s="100"/>
      <c r="D9" s="100"/>
      <c r="E9" s="100"/>
      <c r="F9" s="100"/>
      <c r="G9" s="100"/>
      <c r="H9" s="100"/>
      <c r="I9" s="100"/>
      <c r="J9" s="100"/>
      <c r="K9" s="100"/>
      <c r="L9" s="100"/>
      <c r="M9" s="100"/>
      <c r="N9" s="100"/>
      <c r="O9" s="100"/>
      <c r="P9" s="100"/>
      <c r="Q9" s="100"/>
    </row>
    <row r="10" spans="1:17" x14ac:dyDescent="0.25">
      <c r="A10" s="100"/>
      <c r="B10" s="100"/>
      <c r="C10" s="100"/>
      <c r="D10" s="100"/>
      <c r="E10" s="100"/>
      <c r="F10" s="100"/>
      <c r="G10" s="100"/>
      <c r="H10" s="100"/>
      <c r="I10" s="100"/>
      <c r="J10" s="100"/>
      <c r="K10" s="100"/>
      <c r="L10" s="100"/>
      <c r="M10" s="100"/>
      <c r="N10" s="100"/>
      <c r="O10" s="100"/>
      <c r="P10" s="100"/>
      <c r="Q10" s="100"/>
    </row>
    <row r="11" spans="1:17" x14ac:dyDescent="0.25">
      <c r="A11" s="100"/>
      <c r="B11" s="100"/>
      <c r="C11" s="100"/>
      <c r="D11" s="100"/>
      <c r="E11" s="100"/>
      <c r="F11" s="100"/>
      <c r="G11" s="100"/>
      <c r="H11" s="100"/>
      <c r="I11" s="100"/>
      <c r="J11" s="100"/>
      <c r="K11" s="100"/>
      <c r="L11" s="100"/>
      <c r="M11" s="100"/>
      <c r="N11" s="100"/>
      <c r="O11" s="100"/>
      <c r="P11" s="100"/>
      <c r="Q11" s="100"/>
    </row>
    <row r="12" spans="1:17" x14ac:dyDescent="0.25">
      <c r="A12" s="100"/>
      <c r="B12" s="100"/>
      <c r="C12" s="100"/>
      <c r="D12" s="100"/>
      <c r="E12" s="100"/>
      <c r="F12" s="100"/>
      <c r="G12" s="100"/>
      <c r="H12" s="100"/>
      <c r="I12" s="100"/>
      <c r="J12" s="100"/>
      <c r="K12" s="100"/>
      <c r="L12" s="100"/>
      <c r="M12" s="100"/>
      <c r="N12" s="100"/>
      <c r="O12" s="100"/>
      <c r="P12" s="100"/>
      <c r="Q12" s="100"/>
    </row>
    <row r="13" spans="1:17" x14ac:dyDescent="0.25">
      <c r="A13" s="100"/>
      <c r="B13" s="100"/>
      <c r="C13" s="100"/>
      <c r="D13" s="100"/>
      <c r="E13" s="100"/>
      <c r="F13" s="100"/>
      <c r="G13" s="100"/>
      <c r="H13" s="100"/>
      <c r="I13" s="100"/>
      <c r="J13" s="100"/>
      <c r="K13" s="100"/>
      <c r="L13" s="100"/>
      <c r="M13" s="100"/>
      <c r="N13" s="100"/>
      <c r="O13" s="100"/>
      <c r="P13" s="100"/>
      <c r="Q13" s="100"/>
    </row>
    <row r="14" spans="1:17" x14ac:dyDescent="0.25">
      <c r="A14" s="100"/>
      <c r="B14" s="100"/>
      <c r="C14" s="100"/>
      <c r="D14" s="100"/>
      <c r="E14" s="100"/>
      <c r="F14" s="100"/>
      <c r="G14" s="100"/>
      <c r="H14" s="100"/>
      <c r="I14" s="100"/>
      <c r="J14" s="100"/>
      <c r="K14" s="100"/>
      <c r="L14" s="100"/>
      <c r="M14" s="100"/>
      <c r="N14" s="100"/>
      <c r="O14" s="100"/>
      <c r="P14" s="100"/>
      <c r="Q14" s="100"/>
    </row>
    <row r="15" spans="1:17" x14ac:dyDescent="0.25">
      <c r="A15" s="100"/>
      <c r="B15" s="100"/>
      <c r="C15" s="100"/>
      <c r="D15" s="100"/>
      <c r="E15" s="100"/>
      <c r="F15" s="100"/>
      <c r="G15" s="100"/>
      <c r="H15" s="100"/>
      <c r="I15" s="100"/>
      <c r="J15" s="100"/>
      <c r="K15" s="100"/>
      <c r="L15" s="100"/>
      <c r="M15" s="100"/>
      <c r="N15" s="100"/>
      <c r="O15" s="100"/>
      <c r="P15" s="100"/>
      <c r="Q15" s="100"/>
    </row>
    <row r="16" spans="1:17" x14ac:dyDescent="0.25">
      <c r="A16" s="100"/>
      <c r="B16" s="100"/>
      <c r="C16" s="100"/>
      <c r="D16" s="100"/>
      <c r="E16" s="100"/>
      <c r="F16" s="100"/>
      <c r="G16" s="100"/>
      <c r="H16" s="100"/>
      <c r="I16" s="100"/>
      <c r="J16" s="100"/>
      <c r="K16" s="100"/>
      <c r="L16" s="100"/>
      <c r="M16" s="100"/>
      <c r="N16" s="100"/>
      <c r="O16" s="100"/>
      <c r="P16" s="100"/>
      <c r="Q16" s="100"/>
    </row>
    <row r="17" spans="1:17" x14ac:dyDescent="0.25">
      <c r="A17" s="100"/>
      <c r="B17" s="100"/>
      <c r="C17" s="100"/>
      <c r="D17" s="100"/>
      <c r="E17" s="100"/>
      <c r="F17" s="100"/>
      <c r="G17" s="100"/>
      <c r="H17" s="100"/>
      <c r="I17" s="100"/>
      <c r="J17" s="100"/>
      <c r="K17" s="100"/>
      <c r="L17" s="100"/>
      <c r="M17" s="100"/>
      <c r="N17" s="100"/>
      <c r="O17" s="100"/>
      <c r="P17" s="100"/>
      <c r="Q17" s="100"/>
    </row>
    <row r="18" spans="1:17" x14ac:dyDescent="0.25">
      <c r="A18" s="100"/>
      <c r="B18" s="100"/>
      <c r="C18" s="100"/>
      <c r="D18" s="100"/>
      <c r="E18" s="100"/>
      <c r="F18" s="100"/>
      <c r="G18" s="100"/>
      <c r="H18" s="100"/>
      <c r="I18" s="100"/>
      <c r="J18" s="100"/>
      <c r="K18" s="100"/>
      <c r="L18" s="100"/>
      <c r="M18" s="100"/>
      <c r="N18" s="100"/>
      <c r="O18" s="100"/>
      <c r="P18" s="100"/>
      <c r="Q18" s="100"/>
    </row>
    <row r="19" spans="1:17" x14ac:dyDescent="0.25">
      <c r="A19" s="100"/>
      <c r="B19" s="100"/>
      <c r="C19" s="100"/>
      <c r="D19" s="100"/>
      <c r="E19" s="100"/>
      <c r="F19" s="100"/>
      <c r="G19" s="100"/>
      <c r="H19" s="100"/>
      <c r="I19" s="100"/>
      <c r="J19" s="100"/>
      <c r="K19" s="100"/>
      <c r="L19" s="100"/>
      <c r="M19" s="100"/>
      <c r="N19" s="100"/>
      <c r="O19" s="100"/>
      <c r="P19" s="100"/>
      <c r="Q19" s="100"/>
    </row>
    <row r="20" spans="1:17" x14ac:dyDescent="0.25">
      <c r="A20" s="100"/>
      <c r="B20" s="100"/>
      <c r="C20" s="100"/>
      <c r="D20" s="100"/>
      <c r="E20" s="100"/>
      <c r="F20" s="100"/>
      <c r="G20" s="100"/>
      <c r="H20" s="100"/>
      <c r="I20" s="100"/>
      <c r="J20" s="100"/>
      <c r="K20" s="100"/>
      <c r="L20" s="100"/>
      <c r="M20" s="100"/>
      <c r="N20" s="100"/>
      <c r="O20" s="100"/>
      <c r="P20" s="100"/>
      <c r="Q20" s="100"/>
    </row>
    <row r="21" spans="1:17" x14ac:dyDescent="0.25">
      <c r="A21" s="100"/>
      <c r="B21" s="100"/>
      <c r="C21" s="100"/>
      <c r="D21" s="100"/>
      <c r="E21" s="100"/>
      <c r="F21" s="100"/>
      <c r="G21" s="100"/>
      <c r="H21" s="100"/>
      <c r="I21" s="100"/>
      <c r="J21" s="100"/>
      <c r="K21" s="100"/>
      <c r="L21" s="100"/>
      <c r="M21" s="100"/>
      <c r="N21" s="100"/>
      <c r="O21" s="100"/>
      <c r="P21" s="100"/>
      <c r="Q21" s="100"/>
    </row>
    <row r="22" spans="1:17" x14ac:dyDescent="0.25">
      <c r="A22" s="100"/>
      <c r="B22" s="100"/>
      <c r="C22" s="100"/>
      <c r="D22" s="100"/>
      <c r="E22" s="100"/>
      <c r="F22" s="100"/>
      <c r="G22" s="100"/>
      <c r="H22" s="100"/>
      <c r="I22" s="100"/>
      <c r="J22" s="100"/>
      <c r="K22" s="100"/>
      <c r="L22" s="100"/>
      <c r="M22" s="100"/>
      <c r="N22" s="100"/>
      <c r="O22" s="100"/>
      <c r="P22" s="100"/>
      <c r="Q22" s="100"/>
    </row>
    <row r="23" spans="1:17" x14ac:dyDescent="0.25">
      <c r="A23" s="100"/>
      <c r="B23" s="100"/>
      <c r="C23" s="100"/>
      <c r="D23" s="100"/>
      <c r="E23" s="100"/>
      <c r="F23" s="100"/>
      <c r="G23" s="100"/>
      <c r="H23" s="100"/>
      <c r="I23" s="100"/>
      <c r="J23" s="100"/>
      <c r="K23" s="100"/>
      <c r="L23" s="100"/>
      <c r="M23" s="100"/>
      <c r="N23" s="100"/>
      <c r="O23" s="100"/>
      <c r="P23" s="100"/>
      <c r="Q23" s="100"/>
    </row>
    <row r="24" spans="1:17" x14ac:dyDescent="0.25">
      <c r="A24" s="100"/>
      <c r="B24" s="100"/>
      <c r="C24" s="100"/>
      <c r="D24" s="100"/>
      <c r="E24" s="100"/>
      <c r="F24" s="100"/>
      <c r="G24" s="100"/>
      <c r="H24" s="100"/>
      <c r="I24" s="100"/>
      <c r="J24" s="100"/>
      <c r="K24" s="100"/>
      <c r="L24" s="100"/>
      <c r="M24" s="100"/>
      <c r="N24" s="100"/>
      <c r="O24" s="100"/>
      <c r="P24" s="100"/>
      <c r="Q24" s="100"/>
    </row>
    <row r="25" spans="1:17" x14ac:dyDescent="0.25">
      <c r="A25" s="100"/>
      <c r="B25" s="100"/>
      <c r="C25" s="100"/>
      <c r="D25" s="100"/>
      <c r="E25" s="100"/>
      <c r="F25" s="100"/>
      <c r="G25" s="100"/>
      <c r="H25" s="100"/>
      <c r="I25" s="100"/>
      <c r="J25" s="100"/>
      <c r="K25" s="100"/>
      <c r="L25" s="100"/>
      <c r="M25" s="100"/>
      <c r="N25" s="100"/>
      <c r="O25" s="100"/>
      <c r="P25" s="100"/>
      <c r="Q25" s="100"/>
    </row>
    <row r="26" spans="1:17" x14ac:dyDescent="0.25">
      <c r="A26" s="100"/>
      <c r="B26" s="100"/>
      <c r="C26" s="100"/>
      <c r="D26" s="100"/>
      <c r="E26" s="100"/>
      <c r="F26" s="100"/>
      <c r="G26" s="100"/>
      <c r="H26" s="100"/>
      <c r="I26" s="100"/>
      <c r="J26" s="100"/>
      <c r="K26" s="100"/>
      <c r="L26" s="100"/>
      <c r="M26" s="100"/>
      <c r="N26" s="100"/>
      <c r="O26" s="100"/>
      <c r="P26" s="100"/>
      <c r="Q26" s="100"/>
    </row>
    <row r="27" spans="1:17" x14ac:dyDescent="0.25">
      <c r="A27" s="100"/>
      <c r="B27" s="100"/>
      <c r="C27" s="100"/>
      <c r="D27" s="100"/>
      <c r="E27" s="100"/>
      <c r="F27" s="100"/>
      <c r="G27" s="100"/>
      <c r="H27" s="100"/>
      <c r="I27" s="100"/>
      <c r="J27" s="100"/>
      <c r="K27" s="100"/>
      <c r="L27" s="100"/>
      <c r="M27" s="100"/>
      <c r="N27" s="100"/>
      <c r="O27" s="100"/>
      <c r="P27" s="100"/>
      <c r="Q27" s="100"/>
    </row>
    <row r="28" spans="1:17" x14ac:dyDescent="0.25">
      <c r="A28" s="100"/>
      <c r="B28" s="100"/>
      <c r="C28" s="100"/>
      <c r="D28" s="100"/>
      <c r="E28" s="100"/>
      <c r="F28" s="100"/>
      <c r="G28" s="100"/>
      <c r="H28" s="100"/>
      <c r="I28" s="100"/>
      <c r="J28" s="100"/>
      <c r="K28" s="100"/>
      <c r="L28" s="100"/>
      <c r="M28" s="100"/>
      <c r="N28" s="100"/>
      <c r="O28" s="100"/>
      <c r="P28" s="100"/>
      <c r="Q28" s="100"/>
    </row>
    <row r="29" spans="1:17" x14ac:dyDescent="0.25">
      <c r="A29" s="100"/>
      <c r="B29" s="100"/>
      <c r="C29" s="100"/>
      <c r="D29" s="100"/>
      <c r="E29" s="100"/>
      <c r="F29" s="100"/>
      <c r="G29" s="100"/>
      <c r="H29" s="100"/>
      <c r="I29" s="100"/>
      <c r="J29" s="100"/>
      <c r="K29" s="100"/>
      <c r="L29" s="100"/>
      <c r="M29" s="100"/>
      <c r="N29" s="100"/>
      <c r="O29" s="100"/>
      <c r="P29" s="100"/>
      <c r="Q29" s="100"/>
    </row>
    <row r="30" spans="1:17" x14ac:dyDescent="0.25">
      <c r="A30" s="100"/>
      <c r="B30" s="100"/>
      <c r="C30" s="100"/>
      <c r="D30" s="100"/>
      <c r="E30" s="100"/>
      <c r="F30" s="100"/>
      <c r="G30" s="100"/>
      <c r="H30" s="100"/>
      <c r="I30" s="100"/>
      <c r="J30" s="100"/>
      <c r="K30" s="100"/>
      <c r="L30" s="100"/>
      <c r="M30" s="100"/>
      <c r="N30" s="100"/>
      <c r="O30" s="100"/>
      <c r="P30" s="100"/>
      <c r="Q30" s="100"/>
    </row>
    <row r="31" spans="1:17" x14ac:dyDescent="0.25">
      <c r="A31" s="100"/>
      <c r="B31" s="100"/>
      <c r="C31" s="100"/>
      <c r="D31" s="100"/>
      <c r="E31" s="100"/>
      <c r="F31" s="100"/>
      <c r="G31" s="100"/>
      <c r="H31" s="100"/>
      <c r="I31" s="100"/>
      <c r="J31" s="100"/>
      <c r="K31" s="100"/>
      <c r="L31" s="100"/>
      <c r="M31" s="100"/>
      <c r="N31" s="100"/>
      <c r="O31" s="100"/>
      <c r="P31" s="100"/>
      <c r="Q31" s="100"/>
    </row>
    <row r="32" spans="1:17" x14ac:dyDescent="0.25">
      <c r="A32" s="100"/>
      <c r="B32" s="100"/>
      <c r="C32" s="100"/>
      <c r="D32" s="100"/>
      <c r="E32" s="100"/>
      <c r="F32" s="100"/>
      <c r="G32" s="100"/>
      <c r="H32" s="100"/>
      <c r="I32" s="100"/>
      <c r="J32" s="100"/>
      <c r="K32" s="100"/>
      <c r="L32" s="100"/>
      <c r="M32" s="100"/>
      <c r="N32" s="100"/>
      <c r="O32" s="100"/>
      <c r="P32" s="100"/>
      <c r="Q32" s="100"/>
    </row>
    <row r="33" spans="1:17" x14ac:dyDescent="0.25">
      <c r="A33" s="100"/>
      <c r="B33" s="100"/>
      <c r="C33" s="100"/>
      <c r="D33" s="100"/>
      <c r="E33" s="100"/>
      <c r="F33" s="100"/>
      <c r="G33" s="100"/>
      <c r="H33" s="100"/>
      <c r="I33" s="100"/>
      <c r="J33" s="100"/>
      <c r="K33" s="100"/>
      <c r="L33" s="100"/>
      <c r="M33" s="100"/>
      <c r="N33" s="100"/>
      <c r="O33" s="100"/>
      <c r="P33" s="100"/>
      <c r="Q33" s="100"/>
    </row>
    <row r="34" spans="1:17" x14ac:dyDescent="0.25">
      <c r="A34" s="100"/>
      <c r="B34" s="100"/>
      <c r="C34" s="100"/>
      <c r="D34" s="100"/>
      <c r="E34" s="100"/>
      <c r="F34" s="100"/>
      <c r="G34" s="100"/>
      <c r="H34" s="100"/>
      <c r="I34" s="100"/>
      <c r="J34" s="100"/>
      <c r="K34" s="100"/>
      <c r="L34" s="100"/>
      <c r="M34" s="100"/>
      <c r="N34" s="100"/>
      <c r="O34" s="100"/>
      <c r="P34" s="100"/>
      <c r="Q34" s="100"/>
    </row>
    <row r="35" spans="1:17" x14ac:dyDescent="0.25">
      <c r="A35" s="100"/>
      <c r="B35" s="100"/>
      <c r="C35" s="100"/>
      <c r="D35" s="100"/>
      <c r="E35" s="100"/>
      <c r="F35" s="100"/>
      <c r="G35" s="100"/>
      <c r="H35" s="100"/>
      <c r="I35" s="100"/>
      <c r="J35" s="100"/>
      <c r="K35" s="100"/>
      <c r="L35" s="100"/>
      <c r="M35" s="100"/>
      <c r="N35" s="100"/>
      <c r="O35" s="100"/>
      <c r="P35" s="100"/>
      <c r="Q35" s="100"/>
    </row>
    <row r="36" spans="1:17" x14ac:dyDescent="0.25">
      <c r="A36" s="100"/>
      <c r="B36" s="100"/>
      <c r="C36" s="100"/>
      <c r="D36" s="100"/>
      <c r="E36" s="100"/>
      <c r="F36" s="100"/>
      <c r="G36" s="100"/>
      <c r="H36" s="100"/>
      <c r="I36" s="100"/>
      <c r="J36" s="100"/>
      <c r="K36" s="100"/>
      <c r="L36" s="100"/>
      <c r="M36" s="100"/>
      <c r="N36" s="100"/>
      <c r="O36" s="100"/>
      <c r="P36" s="100"/>
      <c r="Q36" s="100"/>
    </row>
    <row r="37" spans="1:17" x14ac:dyDescent="0.25">
      <c r="A37" s="100"/>
      <c r="B37" s="100"/>
      <c r="C37" s="100"/>
      <c r="D37" s="100"/>
      <c r="E37" s="100"/>
      <c r="F37" s="100"/>
      <c r="G37" s="100"/>
      <c r="H37" s="100"/>
      <c r="I37" s="100"/>
      <c r="J37" s="100"/>
      <c r="K37" s="100"/>
      <c r="L37" s="100"/>
      <c r="M37" s="100"/>
      <c r="N37" s="100"/>
      <c r="O37" s="100"/>
      <c r="P37" s="100"/>
      <c r="Q37" s="100"/>
    </row>
    <row r="38" spans="1:17" x14ac:dyDescent="0.25">
      <c r="A38" s="100"/>
      <c r="B38" s="100"/>
      <c r="C38" s="100"/>
      <c r="D38" s="100"/>
      <c r="E38" s="100"/>
      <c r="F38" s="100"/>
      <c r="G38" s="100"/>
      <c r="H38" s="100"/>
      <c r="I38" s="100"/>
      <c r="J38" s="100"/>
      <c r="K38" s="100"/>
      <c r="L38" s="100"/>
      <c r="M38" s="100"/>
      <c r="N38" s="100"/>
      <c r="O38" s="100"/>
      <c r="P38" s="100"/>
      <c r="Q38" s="100"/>
    </row>
    <row r="39" spans="1:17" x14ac:dyDescent="0.25">
      <c r="A39" s="100"/>
      <c r="B39" s="100"/>
      <c r="C39" s="100"/>
      <c r="D39" s="100"/>
      <c r="E39" s="100"/>
      <c r="F39" s="100"/>
      <c r="G39" s="100"/>
      <c r="H39" s="100"/>
      <c r="I39" s="100"/>
      <c r="J39" s="100"/>
      <c r="K39" s="100"/>
      <c r="L39" s="100"/>
      <c r="M39" s="100"/>
      <c r="N39" s="100"/>
      <c r="O39" s="100"/>
      <c r="P39" s="100"/>
      <c r="Q39" s="100"/>
    </row>
    <row r="40" spans="1:17" x14ac:dyDescent="0.25">
      <c r="A40" s="100"/>
      <c r="B40" s="100"/>
      <c r="C40" s="100"/>
      <c r="D40" s="100"/>
      <c r="E40" s="100"/>
      <c r="F40" s="100"/>
      <c r="G40" s="100"/>
      <c r="H40" s="100"/>
      <c r="I40" s="100"/>
      <c r="J40" s="100"/>
      <c r="K40" s="100"/>
      <c r="L40" s="100"/>
      <c r="M40" s="100"/>
      <c r="N40" s="100"/>
      <c r="O40" s="100"/>
      <c r="P40" s="100"/>
      <c r="Q40" s="100"/>
    </row>
    <row r="41" spans="1:17" x14ac:dyDescent="0.25">
      <c r="A41" s="100"/>
      <c r="B41" s="100"/>
      <c r="C41" s="100"/>
      <c r="D41" s="100"/>
      <c r="E41" s="100"/>
      <c r="F41" s="100"/>
      <c r="G41" s="100"/>
      <c r="H41" s="100"/>
      <c r="I41" s="100"/>
      <c r="J41" s="100"/>
      <c r="K41" s="100"/>
      <c r="L41" s="100"/>
      <c r="M41" s="100"/>
      <c r="N41" s="100"/>
      <c r="O41" s="100"/>
      <c r="P41" s="100"/>
      <c r="Q41" s="100"/>
    </row>
  </sheetData>
  <mergeCells count="1">
    <mergeCell ref="A1:J1"/>
  </mergeCells>
  <pageMargins left="0.7" right="0.7" top="0.75" bottom="0.75" header="0.3" footer="0.3"/>
  <pageSetup paperSize="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FF00"/>
  </sheetPr>
  <dimension ref="A1:AK122"/>
  <sheetViews>
    <sheetView topLeftCell="A31" workbookViewId="0">
      <selection activeCell="I38" sqref="I38"/>
    </sheetView>
  </sheetViews>
  <sheetFormatPr defaultColWidth="8.85546875" defaultRowHeight="15" x14ac:dyDescent="0.25"/>
  <cols>
    <col min="1" max="1" width="34.5703125" style="1" customWidth="1"/>
    <col min="2" max="2" width="5.7109375" style="1" customWidth="1"/>
    <col min="3" max="3" width="51.7109375" style="1" customWidth="1"/>
    <col min="4" max="4" width="5.7109375" style="1" customWidth="1"/>
    <col min="5" max="5" width="37.42578125" style="1" customWidth="1"/>
    <col min="6" max="6" width="5.7109375" style="1" customWidth="1"/>
    <col min="7" max="7" width="55.140625" style="1" customWidth="1"/>
    <col min="8" max="8" width="5.7109375" style="1" customWidth="1"/>
    <col min="9" max="9" width="64.85546875" style="1" customWidth="1"/>
    <col min="10" max="10" width="5.7109375" style="1" customWidth="1"/>
    <col min="11" max="11" width="66.140625" style="1" customWidth="1"/>
    <col min="12" max="12" width="5.7109375" style="1" customWidth="1"/>
    <col min="13" max="13" width="27.85546875" style="1" customWidth="1"/>
    <col min="14" max="14" width="5.7109375" style="1" customWidth="1"/>
    <col min="15" max="15" width="40.42578125" style="1" bestFit="1" customWidth="1"/>
    <col min="16" max="16" width="5.7109375" style="1" customWidth="1"/>
    <col min="17" max="17" width="39.5703125" style="1" customWidth="1"/>
    <col min="18" max="18" width="5.7109375" style="1" customWidth="1"/>
    <col min="19" max="19" width="41.7109375" style="1" customWidth="1"/>
    <col min="20" max="20" width="5.7109375" style="1" customWidth="1"/>
    <col min="21" max="21" width="52" style="1" bestFit="1" customWidth="1"/>
    <col min="22" max="22" width="5.7109375" style="1" customWidth="1"/>
    <col min="23" max="23" width="42.7109375" style="1" bestFit="1" customWidth="1"/>
    <col min="24" max="24" width="5.7109375" style="1" customWidth="1"/>
    <col min="25" max="25" width="26.28515625" style="1" customWidth="1"/>
    <col min="26" max="26" width="5.7109375" style="1" customWidth="1"/>
    <col min="27" max="27" width="47.85546875" style="1" customWidth="1"/>
    <col min="28" max="28" width="5.7109375" style="1" customWidth="1"/>
    <col min="29" max="29" width="50.42578125" style="1" customWidth="1"/>
    <col min="30" max="30" width="5.7109375" style="1" customWidth="1"/>
    <col min="31" max="31" width="38.42578125" style="1" customWidth="1"/>
    <col min="32" max="32" width="5.7109375" style="1" customWidth="1"/>
    <col min="33" max="33" width="42" style="1" customWidth="1"/>
    <col min="34" max="34" width="5.7109375" style="1" customWidth="1"/>
    <col min="35" max="35" width="42" style="1" customWidth="1"/>
    <col min="36" max="36" width="5.7109375" style="1" customWidth="1"/>
    <col min="37" max="37" width="61.85546875" style="1" customWidth="1"/>
    <col min="38" max="16384" width="8.85546875" style="1"/>
  </cols>
  <sheetData>
    <row r="1" spans="1:21" x14ac:dyDescent="0.25">
      <c r="A1" s="1" t="s">
        <v>228</v>
      </c>
      <c r="C1" s="1" t="s">
        <v>229</v>
      </c>
      <c r="E1" s="1" t="s">
        <v>235</v>
      </c>
      <c r="G1" s="1" t="s">
        <v>230</v>
      </c>
      <c r="I1" s="1" t="s">
        <v>231</v>
      </c>
      <c r="K1" s="1" t="s">
        <v>232</v>
      </c>
      <c r="M1" s="1" t="s">
        <v>233</v>
      </c>
      <c r="O1" s="1" t="s">
        <v>234</v>
      </c>
      <c r="Q1" s="1" t="s">
        <v>236</v>
      </c>
      <c r="S1" s="1" t="s">
        <v>182</v>
      </c>
      <c r="U1" s="1" t="s">
        <v>265</v>
      </c>
    </row>
    <row r="2" spans="1:21" x14ac:dyDescent="0.25">
      <c r="A2" s="1" t="s">
        <v>1</v>
      </c>
      <c r="C2" s="1">
        <v>2017</v>
      </c>
      <c r="E2" s="68">
        <v>43101</v>
      </c>
      <c r="G2" s="1" t="s">
        <v>121</v>
      </c>
      <c r="I2" s="1" t="s">
        <v>198</v>
      </c>
      <c r="K2" s="1" t="s">
        <v>204</v>
      </c>
      <c r="M2" s="1" t="s">
        <v>127</v>
      </c>
      <c r="O2" s="1" t="s">
        <v>194</v>
      </c>
      <c r="Q2" s="1" t="s">
        <v>5</v>
      </c>
      <c r="S2" s="1" t="s">
        <v>177</v>
      </c>
      <c r="U2" s="1" t="s">
        <v>237</v>
      </c>
    </row>
    <row r="3" spans="1:21" x14ac:dyDescent="0.25">
      <c r="A3" s="1" t="s">
        <v>2</v>
      </c>
      <c r="C3" s="1">
        <v>2018</v>
      </c>
      <c r="E3" s="68">
        <f>31+E2</f>
        <v>43132</v>
      </c>
      <c r="G3" s="1" t="s">
        <v>122</v>
      </c>
      <c r="I3" s="1" t="s">
        <v>220</v>
      </c>
      <c r="K3" s="1" t="s">
        <v>205</v>
      </c>
      <c r="M3" s="1" t="s">
        <v>128</v>
      </c>
      <c r="O3" s="1" t="s">
        <v>195</v>
      </c>
      <c r="Q3" s="1" t="s">
        <v>178</v>
      </c>
      <c r="S3" s="1" t="s">
        <v>179</v>
      </c>
      <c r="U3" s="1" t="s">
        <v>238</v>
      </c>
    </row>
    <row r="4" spans="1:21" x14ac:dyDescent="0.25">
      <c r="C4" s="1">
        <v>2019</v>
      </c>
      <c r="E4" s="68">
        <f t="shared" ref="E4:E13" si="0">31+E3</f>
        <v>43163</v>
      </c>
      <c r="G4" s="1" t="s">
        <v>224</v>
      </c>
      <c r="I4" s="1" t="s">
        <v>221</v>
      </c>
      <c r="K4" s="1" t="s">
        <v>206</v>
      </c>
      <c r="M4" s="1" t="s">
        <v>129</v>
      </c>
      <c r="O4" s="1" t="s">
        <v>196</v>
      </c>
      <c r="Q4" s="1" t="s">
        <v>6</v>
      </c>
      <c r="S4" s="1" t="s">
        <v>180</v>
      </c>
      <c r="U4" s="1" t="s">
        <v>239</v>
      </c>
    </row>
    <row r="5" spans="1:21" x14ac:dyDescent="0.25">
      <c r="E5" s="68">
        <f t="shared" si="0"/>
        <v>43194</v>
      </c>
      <c r="G5" s="1" t="s">
        <v>123</v>
      </c>
      <c r="I5" s="1" t="s">
        <v>222</v>
      </c>
      <c r="K5" s="1" t="s">
        <v>207</v>
      </c>
      <c r="M5" s="1" t="s">
        <v>130</v>
      </c>
      <c r="O5" s="1" t="s">
        <v>197</v>
      </c>
      <c r="Q5" s="1" t="s">
        <v>120</v>
      </c>
      <c r="S5" s="1" t="s">
        <v>181</v>
      </c>
      <c r="U5" s="1" t="s">
        <v>240</v>
      </c>
    </row>
    <row r="6" spans="1:21" ht="15" customHeight="1" x14ac:dyDescent="0.25">
      <c r="E6" s="68">
        <f t="shared" si="0"/>
        <v>43225</v>
      </c>
      <c r="G6" s="1" t="s">
        <v>227</v>
      </c>
      <c r="I6" s="1" t="s">
        <v>223</v>
      </c>
      <c r="M6" s="1" t="s">
        <v>131</v>
      </c>
      <c r="U6" s="93" t="s">
        <v>241</v>
      </c>
    </row>
    <row r="7" spans="1:21" x14ac:dyDescent="0.25">
      <c r="E7" s="68">
        <f t="shared" si="0"/>
        <v>43256</v>
      </c>
      <c r="G7" s="1" t="s">
        <v>226</v>
      </c>
      <c r="I7" s="1" t="s">
        <v>271</v>
      </c>
      <c r="M7" s="1" t="s">
        <v>132</v>
      </c>
      <c r="U7" s="1" t="s">
        <v>242</v>
      </c>
    </row>
    <row r="8" spans="1:21" x14ac:dyDescent="0.25">
      <c r="E8" s="68">
        <f t="shared" si="0"/>
        <v>43287</v>
      </c>
      <c r="G8" s="1" t="s">
        <v>124</v>
      </c>
      <c r="I8" s="1" t="s">
        <v>199</v>
      </c>
      <c r="M8" s="1" t="s">
        <v>133</v>
      </c>
      <c r="U8" s="1" t="s">
        <v>119</v>
      </c>
    </row>
    <row r="9" spans="1:21" x14ac:dyDescent="0.25">
      <c r="E9" s="68">
        <f t="shared" si="0"/>
        <v>43318</v>
      </c>
      <c r="G9" s="1" t="s">
        <v>125</v>
      </c>
      <c r="I9" s="1" t="s">
        <v>200</v>
      </c>
      <c r="M9" s="1" t="s">
        <v>134</v>
      </c>
      <c r="U9" s="1" t="s">
        <v>243</v>
      </c>
    </row>
    <row r="10" spans="1:21" x14ac:dyDescent="0.25">
      <c r="E10" s="68">
        <f t="shared" si="0"/>
        <v>43349</v>
      </c>
      <c r="G10" s="1" t="s">
        <v>225</v>
      </c>
      <c r="I10" s="1" t="s">
        <v>201</v>
      </c>
      <c r="M10" s="1" t="s">
        <v>135</v>
      </c>
      <c r="U10" s="1" t="s">
        <v>244</v>
      </c>
    </row>
    <row r="11" spans="1:21" x14ac:dyDescent="0.25">
      <c r="E11" s="68">
        <f t="shared" si="0"/>
        <v>43380</v>
      </c>
      <c r="G11" s="1" t="s">
        <v>126</v>
      </c>
      <c r="I11" s="1" t="s">
        <v>202</v>
      </c>
      <c r="U11" s="1" t="s">
        <v>245</v>
      </c>
    </row>
    <row r="12" spans="1:21" x14ac:dyDescent="0.25">
      <c r="E12" s="68">
        <f t="shared" si="0"/>
        <v>43411</v>
      </c>
      <c r="U12" s="1" t="s">
        <v>246</v>
      </c>
    </row>
    <row r="13" spans="1:21" x14ac:dyDescent="0.25">
      <c r="E13" s="68">
        <f t="shared" si="0"/>
        <v>43442</v>
      </c>
      <c r="U13" s="1" t="s">
        <v>247</v>
      </c>
    </row>
    <row r="14" spans="1:21" x14ac:dyDescent="0.25">
      <c r="E14" s="68"/>
      <c r="U14" s="1" t="s">
        <v>248</v>
      </c>
    </row>
    <row r="15" spans="1:21" x14ac:dyDescent="0.25">
      <c r="E15" s="68"/>
      <c r="U15" s="1" t="s">
        <v>249</v>
      </c>
    </row>
    <row r="16" spans="1:21" x14ac:dyDescent="0.25">
      <c r="E16" s="68"/>
      <c r="U16" s="1" t="s">
        <v>250</v>
      </c>
    </row>
    <row r="17" spans="1:21" x14ac:dyDescent="0.25">
      <c r="E17" s="68"/>
      <c r="U17" s="1" t="s">
        <v>251</v>
      </c>
    </row>
    <row r="18" spans="1:21" x14ac:dyDescent="0.25">
      <c r="A18" s="94"/>
      <c r="E18" s="68"/>
      <c r="U18" s="1" t="s">
        <v>252</v>
      </c>
    </row>
    <row r="19" spans="1:21" x14ac:dyDescent="0.25">
      <c r="A19" s="94"/>
      <c r="E19" s="68"/>
      <c r="U19" s="1" t="s">
        <v>253</v>
      </c>
    </row>
    <row r="20" spans="1:21" x14ac:dyDescent="0.25">
      <c r="A20" s="94"/>
      <c r="E20" s="68"/>
      <c r="U20" s="1" t="s">
        <v>254</v>
      </c>
    </row>
    <row r="21" spans="1:21" x14ac:dyDescent="0.25">
      <c r="A21" s="94"/>
      <c r="E21" s="68"/>
      <c r="U21" s="1" t="s">
        <v>255</v>
      </c>
    </row>
    <row r="22" spans="1:21" x14ac:dyDescent="0.25">
      <c r="A22" s="94"/>
      <c r="E22" s="68"/>
      <c r="U22" s="1" t="s">
        <v>256</v>
      </c>
    </row>
    <row r="23" spans="1:21" x14ac:dyDescent="0.25">
      <c r="A23" s="94"/>
      <c r="E23" s="68"/>
      <c r="U23" s="1" t="s">
        <v>257</v>
      </c>
    </row>
    <row r="24" spans="1:21" x14ac:dyDescent="0.25">
      <c r="A24" s="94"/>
      <c r="E24" s="68"/>
      <c r="U24" s="1" t="s">
        <v>258</v>
      </c>
    </row>
    <row r="25" spans="1:21" x14ac:dyDescent="0.25">
      <c r="A25" s="94"/>
      <c r="E25" s="68"/>
      <c r="U25" s="1" t="s">
        <v>259</v>
      </c>
    </row>
    <row r="26" spans="1:21" x14ac:dyDescent="0.25">
      <c r="A26" s="94"/>
      <c r="E26" s="68"/>
      <c r="U26" s="1" t="s">
        <v>260</v>
      </c>
    </row>
    <row r="27" spans="1:21" x14ac:dyDescent="0.25">
      <c r="A27" s="94"/>
      <c r="E27" s="68"/>
      <c r="U27" s="1" t="s">
        <v>261</v>
      </c>
    </row>
    <row r="28" spans="1:21" x14ac:dyDescent="0.25">
      <c r="E28" s="68"/>
      <c r="U28" s="1" t="s">
        <v>262</v>
      </c>
    </row>
    <row r="29" spans="1:21" x14ac:dyDescent="0.25">
      <c r="E29" s="68"/>
      <c r="U29" s="1" t="s">
        <v>263</v>
      </c>
    </row>
    <row r="30" spans="1:21" x14ac:dyDescent="0.25">
      <c r="E30" s="68"/>
      <c r="U30" s="1" t="s">
        <v>264</v>
      </c>
    </row>
    <row r="31" spans="1:21" x14ac:dyDescent="0.25">
      <c r="E31" s="68"/>
      <c r="U31" s="1" t="s">
        <v>110</v>
      </c>
    </row>
    <row r="32" spans="1:21" x14ac:dyDescent="0.25">
      <c r="E32" s="68"/>
    </row>
    <row r="34" spans="1:37" x14ac:dyDescent="0.25">
      <c r="A34" s="1" t="s">
        <v>266</v>
      </c>
      <c r="C34" s="1" t="s">
        <v>267</v>
      </c>
      <c r="E34" s="1" t="s">
        <v>268</v>
      </c>
      <c r="G34" s="1" t="s">
        <v>269</v>
      </c>
      <c r="I34" s="1" t="s">
        <v>270</v>
      </c>
    </row>
    <row r="35" spans="1:37" x14ac:dyDescent="0.25">
      <c r="A35" s="91" t="s">
        <v>210</v>
      </c>
      <c r="C35" s="1" t="s">
        <v>282</v>
      </c>
      <c r="E35" s="1" t="s">
        <v>284</v>
      </c>
      <c r="G35" s="1" t="s">
        <v>294</v>
      </c>
      <c r="I35" s="1" t="s">
        <v>297</v>
      </c>
    </row>
    <row r="36" spans="1:37" x14ac:dyDescent="0.25">
      <c r="A36" s="91" t="s">
        <v>211</v>
      </c>
      <c r="C36" s="1" t="s">
        <v>283</v>
      </c>
      <c r="E36" s="1" t="s">
        <v>285</v>
      </c>
      <c r="G36" s="1" t="s">
        <v>295</v>
      </c>
      <c r="I36" s="1" t="s">
        <v>298</v>
      </c>
    </row>
    <row r="37" spans="1:37" x14ac:dyDescent="0.25">
      <c r="A37" s="91" t="s">
        <v>212</v>
      </c>
      <c r="C37" s="1" t="s">
        <v>289</v>
      </c>
      <c r="E37" s="1" t="s">
        <v>286</v>
      </c>
      <c r="G37" s="1" t="s">
        <v>296</v>
      </c>
      <c r="I37" s="1" t="s">
        <v>299</v>
      </c>
    </row>
    <row r="38" spans="1:37" x14ac:dyDescent="0.25">
      <c r="A38" s="91" t="s">
        <v>213</v>
      </c>
      <c r="C38" s="1" t="s">
        <v>293</v>
      </c>
      <c r="E38" s="1" t="s">
        <v>287</v>
      </c>
    </row>
    <row r="39" spans="1:37" x14ac:dyDescent="0.25">
      <c r="A39" s="91" t="s">
        <v>214</v>
      </c>
      <c r="C39" s="1" t="s">
        <v>292</v>
      </c>
      <c r="E39" s="1" t="s">
        <v>288</v>
      </c>
    </row>
    <row r="40" spans="1:37" x14ac:dyDescent="0.25">
      <c r="A40" s="91" t="s">
        <v>215</v>
      </c>
      <c r="C40" s="1" t="s">
        <v>290</v>
      </c>
    </row>
    <row r="41" spans="1:37" x14ac:dyDescent="0.25">
      <c r="A41" s="91" t="s">
        <v>216</v>
      </c>
      <c r="C41" s="1" t="s">
        <v>291</v>
      </c>
    </row>
    <row r="42" spans="1:37" x14ac:dyDescent="0.25">
      <c r="A42" s="91" t="s">
        <v>217</v>
      </c>
    </row>
    <row r="43" spans="1:37" x14ac:dyDescent="0.25">
      <c r="A43" s="99"/>
    </row>
    <row r="45" spans="1:37" x14ac:dyDescent="0.25">
      <c r="A45" s="10" t="s">
        <v>139</v>
      </c>
      <c r="C45" s="10" t="s">
        <v>13</v>
      </c>
      <c r="E45" s="10" t="s">
        <v>17</v>
      </c>
      <c r="G45" s="24" t="s">
        <v>24</v>
      </c>
      <c r="I45" s="24" t="s">
        <v>29</v>
      </c>
      <c r="K45" s="10" t="s">
        <v>36</v>
      </c>
      <c r="M45" s="24" t="s">
        <v>42</v>
      </c>
      <c r="O45" s="24" t="s">
        <v>43</v>
      </c>
      <c r="Q45" s="10" t="s">
        <v>48</v>
      </c>
      <c r="S45" s="10" t="s">
        <v>55</v>
      </c>
      <c r="U45" s="24" t="s">
        <v>61</v>
      </c>
      <c r="W45" s="10" t="s">
        <v>67</v>
      </c>
      <c r="Y45" s="24" t="s">
        <v>72</v>
      </c>
      <c r="AA45" s="24" t="s">
        <v>79</v>
      </c>
      <c r="AC45" s="10" t="s">
        <v>84</v>
      </c>
      <c r="AE45" s="10" t="s">
        <v>88</v>
      </c>
      <c r="AG45" s="10" t="s">
        <v>92</v>
      </c>
      <c r="AI45" s="24" t="s">
        <v>102</v>
      </c>
      <c r="AK45" s="10" t="s">
        <v>110</v>
      </c>
    </row>
    <row r="46" spans="1:37" x14ac:dyDescent="0.25">
      <c r="A46" s="95" t="s">
        <v>142</v>
      </c>
      <c r="C46" s="1" t="s">
        <v>278</v>
      </c>
      <c r="E46" s="1" t="s">
        <v>18</v>
      </c>
      <c r="G46" s="1" t="s">
        <v>25</v>
      </c>
      <c r="I46" s="1" t="s">
        <v>30</v>
      </c>
      <c r="K46" s="1" t="s">
        <v>37</v>
      </c>
      <c r="M46" s="1" t="s">
        <v>42</v>
      </c>
      <c r="O46" s="1" t="s">
        <v>44</v>
      </c>
      <c r="Q46" s="1" t="s">
        <v>49</v>
      </c>
      <c r="S46" s="1" t="s">
        <v>56</v>
      </c>
      <c r="U46" s="1" t="s">
        <v>62</v>
      </c>
      <c r="W46" s="1" t="s">
        <v>68</v>
      </c>
      <c r="Y46" s="1" t="s">
        <v>73</v>
      </c>
      <c r="AA46" s="1" t="s">
        <v>80</v>
      </c>
      <c r="AC46" s="1" t="s">
        <v>85</v>
      </c>
      <c r="AE46" s="1" t="s">
        <v>89</v>
      </c>
      <c r="AG46" s="1" t="s">
        <v>93</v>
      </c>
      <c r="AI46" s="1" t="s">
        <v>103</v>
      </c>
      <c r="AK46" s="1" t="s">
        <v>111</v>
      </c>
    </row>
    <row r="47" spans="1:37" x14ac:dyDescent="0.25">
      <c r="A47" s="95" t="s">
        <v>143</v>
      </c>
      <c r="C47" s="1" t="s">
        <v>14</v>
      </c>
      <c r="E47" s="1" t="s">
        <v>19</v>
      </c>
      <c r="G47" s="1" t="s">
        <v>26</v>
      </c>
      <c r="I47" s="1" t="s">
        <v>31</v>
      </c>
      <c r="K47" s="1" t="s">
        <v>38</v>
      </c>
      <c r="O47" s="1" t="s">
        <v>45</v>
      </c>
      <c r="Q47" s="1" t="s">
        <v>50</v>
      </c>
      <c r="S47" s="1" t="s">
        <v>57</v>
      </c>
      <c r="U47" s="1" t="s">
        <v>63</v>
      </c>
      <c r="W47" s="1" t="s">
        <v>69</v>
      </c>
      <c r="Y47" s="1" t="s">
        <v>74</v>
      </c>
      <c r="AA47" s="1" t="s">
        <v>81</v>
      </c>
      <c r="AC47" s="1" t="s">
        <v>86</v>
      </c>
      <c r="AE47" s="1" t="s">
        <v>90</v>
      </c>
      <c r="AG47" s="1" t="s">
        <v>94</v>
      </c>
      <c r="AI47" s="1" t="s">
        <v>104</v>
      </c>
      <c r="AK47" s="1" t="s">
        <v>112</v>
      </c>
    </row>
    <row r="48" spans="1:37" x14ac:dyDescent="0.25">
      <c r="A48" s="95" t="s">
        <v>24</v>
      </c>
      <c r="C48" s="1" t="s">
        <v>272</v>
      </c>
      <c r="E48" s="1" t="s">
        <v>20</v>
      </c>
      <c r="G48" s="1" t="s">
        <v>27</v>
      </c>
      <c r="I48" s="1" t="s">
        <v>32</v>
      </c>
      <c r="K48" s="1" t="s">
        <v>39</v>
      </c>
      <c r="O48" s="1" t="s">
        <v>46</v>
      </c>
      <c r="Q48" s="1" t="s">
        <v>51</v>
      </c>
      <c r="S48" s="1" t="s">
        <v>58</v>
      </c>
      <c r="U48" s="1" t="s">
        <v>64</v>
      </c>
      <c r="W48" s="1" t="s">
        <v>70</v>
      </c>
      <c r="Y48" s="1" t="s">
        <v>75</v>
      </c>
      <c r="AA48" s="1" t="s">
        <v>82</v>
      </c>
      <c r="AC48" s="1" t="s">
        <v>87</v>
      </c>
      <c r="AE48" s="1" t="s">
        <v>91</v>
      </c>
      <c r="AG48" s="1" t="s">
        <v>95</v>
      </c>
      <c r="AI48" s="1" t="s">
        <v>105</v>
      </c>
      <c r="AK48" s="1" t="s">
        <v>113</v>
      </c>
    </row>
    <row r="49" spans="1:37" x14ac:dyDescent="0.25">
      <c r="A49" s="95" t="s">
        <v>29</v>
      </c>
      <c r="C49" s="1" t="s">
        <v>15</v>
      </c>
      <c r="E49" s="1" t="s">
        <v>21</v>
      </c>
      <c r="G49" s="1" t="s">
        <v>28</v>
      </c>
      <c r="I49" s="1" t="s">
        <v>279</v>
      </c>
      <c r="K49" s="1" t="s">
        <v>40</v>
      </c>
      <c r="O49" s="1" t="s">
        <v>47</v>
      </c>
      <c r="Q49" s="1" t="s">
        <v>52</v>
      </c>
      <c r="S49" s="1" t="s">
        <v>59</v>
      </c>
      <c r="U49" s="1" t="s">
        <v>65</v>
      </c>
      <c r="W49" s="1" t="s">
        <v>71</v>
      </c>
      <c r="Y49" s="1" t="s">
        <v>76</v>
      </c>
      <c r="AA49" s="1" t="s">
        <v>83</v>
      </c>
      <c r="AC49" s="1" t="s">
        <v>281</v>
      </c>
      <c r="AG49" s="1" t="s">
        <v>96</v>
      </c>
      <c r="AI49" s="1" t="s">
        <v>106</v>
      </c>
      <c r="AK49" s="1" t="s">
        <v>114</v>
      </c>
    </row>
    <row r="50" spans="1:37" x14ac:dyDescent="0.25">
      <c r="A50" s="95" t="s">
        <v>153</v>
      </c>
      <c r="C50" s="1" t="s">
        <v>16</v>
      </c>
      <c r="E50" s="1" t="s">
        <v>22</v>
      </c>
      <c r="I50" s="1" t="s">
        <v>33</v>
      </c>
      <c r="K50" s="1" t="s">
        <v>41</v>
      </c>
      <c r="Q50" s="1" t="s">
        <v>53</v>
      </c>
      <c r="S50" s="1" t="s">
        <v>60</v>
      </c>
      <c r="U50" s="1" t="s">
        <v>66</v>
      </c>
      <c r="Y50" s="1" t="s">
        <v>77</v>
      </c>
      <c r="AG50" s="1" t="s">
        <v>97</v>
      </c>
      <c r="AI50" s="1" t="s">
        <v>107</v>
      </c>
      <c r="AK50" s="1" t="s">
        <v>115</v>
      </c>
    </row>
    <row r="51" spans="1:37" x14ac:dyDescent="0.25">
      <c r="A51" s="95" t="s">
        <v>148</v>
      </c>
      <c r="E51" s="1" t="s">
        <v>23</v>
      </c>
      <c r="I51" s="1" t="s">
        <v>34</v>
      </c>
      <c r="Q51" s="1" t="s">
        <v>54</v>
      </c>
      <c r="Y51" s="1" t="s">
        <v>78</v>
      </c>
      <c r="AG51" s="1" t="s">
        <v>98</v>
      </c>
      <c r="AI51" s="1" t="s">
        <v>108</v>
      </c>
      <c r="AK51" s="1" t="s">
        <v>116</v>
      </c>
    </row>
    <row r="52" spans="1:37" x14ac:dyDescent="0.25">
      <c r="A52" s="95" t="s">
        <v>144</v>
      </c>
      <c r="I52" s="1" t="s">
        <v>280</v>
      </c>
      <c r="AG52" s="1" t="s">
        <v>99</v>
      </c>
      <c r="AI52" s="1" t="s">
        <v>109</v>
      </c>
    </row>
    <row r="53" spans="1:37" x14ac:dyDescent="0.25">
      <c r="A53" s="95" t="s">
        <v>145</v>
      </c>
      <c r="I53" s="1" t="s">
        <v>35</v>
      </c>
      <c r="AG53" s="1" t="s">
        <v>100</v>
      </c>
      <c r="AI53" s="1" t="s">
        <v>140</v>
      </c>
    </row>
    <row r="54" spans="1:37" x14ac:dyDescent="0.25">
      <c r="A54" s="95" t="s">
        <v>149</v>
      </c>
      <c r="D54" s="25"/>
      <c r="E54" s="25"/>
      <c r="F54" s="25"/>
      <c r="AG54" s="1" t="s">
        <v>101</v>
      </c>
    </row>
    <row r="55" spans="1:37" x14ac:dyDescent="0.25">
      <c r="A55" s="95" t="s">
        <v>146</v>
      </c>
    </row>
    <row r="56" spans="1:37" x14ac:dyDescent="0.25">
      <c r="A56" s="1" t="s">
        <v>151</v>
      </c>
      <c r="D56" s="25"/>
      <c r="E56" s="25"/>
      <c r="F56" s="25"/>
    </row>
    <row r="57" spans="1:37" x14ac:dyDescent="0.25">
      <c r="A57" s="1" t="s">
        <v>152</v>
      </c>
      <c r="D57" s="25"/>
      <c r="E57" s="25"/>
      <c r="F57" s="25"/>
    </row>
    <row r="58" spans="1:37" x14ac:dyDescent="0.25">
      <c r="A58" s="1" t="s">
        <v>147</v>
      </c>
      <c r="D58" s="25"/>
      <c r="E58" s="25"/>
      <c r="F58" s="25"/>
    </row>
    <row r="59" spans="1:37" x14ac:dyDescent="0.25">
      <c r="A59" s="1" t="s">
        <v>110</v>
      </c>
    </row>
    <row r="60" spans="1:37" x14ac:dyDescent="0.25">
      <c r="A60" s="1" t="s">
        <v>141</v>
      </c>
    </row>
    <row r="61" spans="1:37" x14ac:dyDescent="0.25">
      <c r="A61" s="1" t="s">
        <v>92</v>
      </c>
    </row>
    <row r="62" spans="1:37" x14ac:dyDescent="0.25">
      <c r="A62" s="1" t="s">
        <v>150</v>
      </c>
    </row>
    <row r="69" spans="7:13" x14ac:dyDescent="0.25">
      <c r="G69" s="95"/>
    </row>
    <row r="74" spans="7:13" x14ac:dyDescent="0.25">
      <c r="J74" s="89"/>
    </row>
    <row r="75" spans="7:13" x14ac:dyDescent="0.25">
      <c r="J75" s="89"/>
    </row>
    <row r="76" spans="7:13" x14ac:dyDescent="0.25">
      <c r="J76" s="89"/>
    </row>
    <row r="77" spans="7:13" x14ac:dyDescent="0.25">
      <c r="J77" s="89"/>
      <c r="M77" s="10"/>
    </row>
    <row r="78" spans="7:13" x14ac:dyDescent="0.25">
      <c r="J78" s="89"/>
    </row>
    <row r="79" spans="7:13" x14ac:dyDescent="0.25">
      <c r="J79" s="89"/>
    </row>
    <row r="80" spans="7:13" x14ac:dyDescent="0.25">
      <c r="J80" s="89"/>
    </row>
    <row r="81" spans="10:13" x14ac:dyDescent="0.25">
      <c r="J81" s="89"/>
    </row>
    <row r="82" spans="10:13" x14ac:dyDescent="0.25">
      <c r="J82" s="92"/>
      <c r="M82" s="10"/>
    </row>
    <row r="89" spans="10:13" x14ac:dyDescent="0.25">
      <c r="J89" s="10"/>
    </row>
    <row r="94" spans="10:13" x14ac:dyDescent="0.25">
      <c r="J94" s="10"/>
    </row>
    <row r="99" spans="13:13" x14ac:dyDescent="0.25">
      <c r="M99" s="10"/>
    </row>
    <row r="103" spans="13:13" x14ac:dyDescent="0.25">
      <c r="M103" s="10"/>
    </row>
    <row r="113" spans="13:13" x14ac:dyDescent="0.25">
      <c r="M113" s="10"/>
    </row>
    <row r="122" spans="13:13" x14ac:dyDescent="0.25">
      <c r="M122" s="10"/>
    </row>
  </sheetData>
  <sortState ref="G11:G27">
    <sortCondition ref="G11"/>
  </sortState>
  <pageMargins left="0.7" right="0.7" top="0.75" bottom="0.75" header="0.3" footer="0.3"/>
  <pageSetup paperSize="0" orientation="portrait" r:id="rId1"/>
  <tableParts count="34">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69</vt:i4>
      </vt:variant>
    </vt:vector>
  </HeadingPairs>
  <TitlesOfParts>
    <vt:vector size="72" baseType="lpstr">
      <vt:lpstr>IR&amp;D Funding Request</vt:lpstr>
      <vt:lpstr>Quad Chart</vt:lpstr>
      <vt:lpstr>DATA</vt:lpstr>
      <vt:lpstr>'IR&amp;D Funding Request'!AdvElectronics</vt:lpstr>
      <vt:lpstr>AdvElectronics</vt:lpstr>
      <vt:lpstr>'IR&amp;D Funding Request'!AirPlatforms</vt:lpstr>
      <vt:lpstr>AirPlatforms</vt:lpstr>
      <vt:lpstr>'IR&amp;D Funding Request'!Autonomy</vt:lpstr>
      <vt:lpstr>Autonomy</vt:lpstr>
      <vt:lpstr>'IR&amp;D Funding Request'!Biomedical</vt:lpstr>
      <vt:lpstr>Biomedical</vt:lpstr>
      <vt:lpstr>'IR&amp;D Funding Request'!CmndCntrlCommCompIntel</vt:lpstr>
      <vt:lpstr>CmndCntrlCommCompIntel</vt:lpstr>
      <vt:lpstr>'IR&amp;D Funding Request'!CounterIED</vt:lpstr>
      <vt:lpstr>CounterIED</vt:lpstr>
      <vt:lpstr>'IR&amp;D Funding Request'!CTOStrategicInitiatives</vt:lpstr>
      <vt:lpstr>CTOStrategicInitiatives</vt:lpstr>
      <vt:lpstr>'IR&amp;D Funding Request'!CyberSecurity</vt:lpstr>
      <vt:lpstr>CyberSecurity</vt:lpstr>
      <vt:lpstr>'IR&amp;D Funding Request'!CyberStrategicInitiatives</vt:lpstr>
      <vt:lpstr>CyberStrategicInitiatives</vt:lpstr>
      <vt:lpstr>'IR&amp;D Funding Request'!EffortStart</vt:lpstr>
      <vt:lpstr>EffortStart</vt:lpstr>
      <vt:lpstr>'IR&amp;D Funding Request'!EffortStatus</vt:lpstr>
      <vt:lpstr>EffortStatus</vt:lpstr>
      <vt:lpstr>'IR&amp;D Funding Request'!ElectronicWarfareElectronicProtection</vt:lpstr>
      <vt:lpstr>ElectronicWarfareElectronicProtection</vt:lpstr>
      <vt:lpstr>'IR&amp;D Funding Request'!EnergyPowerTechnologies</vt:lpstr>
      <vt:lpstr>EnergyPowerTechnologies</vt:lpstr>
      <vt:lpstr>'IR&amp;D Funding Request'!ERS</vt:lpstr>
      <vt:lpstr>ERS</vt:lpstr>
      <vt:lpstr>'IR&amp;D Funding Request'!FiscalYear</vt:lpstr>
      <vt:lpstr>FiscalYear</vt:lpstr>
      <vt:lpstr>'IR&amp;D Funding Request'!GroundSeaPlatforms</vt:lpstr>
      <vt:lpstr>GroundSeaPlatforms</vt:lpstr>
      <vt:lpstr>'IR&amp;D Funding Request'!HumanSystems</vt:lpstr>
      <vt:lpstr>HumanSystems</vt:lpstr>
      <vt:lpstr>'IR&amp;D Funding Request'!IOSStrategicInitiatives</vt:lpstr>
      <vt:lpstr>IOSStrategicInitiatives</vt:lpstr>
      <vt:lpstr>'IR&amp;D Funding Request'!Location</vt:lpstr>
      <vt:lpstr>Location</vt:lpstr>
      <vt:lpstr>'IR&amp;D Funding Request'!MarketSegment</vt:lpstr>
      <vt:lpstr>MarketSegment</vt:lpstr>
      <vt:lpstr>'IR&amp;D Funding Request'!MaterialManufProcess</vt:lpstr>
      <vt:lpstr>MaterialManufProcess</vt:lpstr>
      <vt:lpstr>'IR&amp;D Funding Request'!Organization</vt:lpstr>
      <vt:lpstr>Organization</vt:lpstr>
      <vt:lpstr>'IR&amp;D Funding Request'!Other</vt:lpstr>
      <vt:lpstr>Other</vt:lpstr>
      <vt:lpstr>'IR&amp;D Funding Request'!PhotonicStrategicInitiatives</vt:lpstr>
      <vt:lpstr>PhotonicStrategicInitiatives</vt:lpstr>
      <vt:lpstr>'IR&amp;D Funding Request'!PrimaryCOI</vt:lpstr>
      <vt:lpstr>PrimaryCOI</vt:lpstr>
      <vt:lpstr>'IR&amp;D Funding Request'!Print_Area</vt:lpstr>
      <vt:lpstr>'IR&amp;D Funding Request'!SensorsProcessing</vt:lpstr>
      <vt:lpstr>SensorsProcessing</vt:lpstr>
      <vt:lpstr>'IR&amp;D Funding Request'!Space</vt:lpstr>
      <vt:lpstr>Space</vt:lpstr>
      <vt:lpstr>'IR&amp;D Funding Request'!TargettedDODOrg</vt:lpstr>
      <vt:lpstr>TargettedDODOrg</vt:lpstr>
      <vt:lpstr>'IR&amp;D Funding Request'!TechnologyArea</vt:lpstr>
      <vt:lpstr>TechnologyArea</vt:lpstr>
      <vt:lpstr>'IR&amp;D Funding Request'!TRL</vt:lpstr>
      <vt:lpstr>TRL</vt:lpstr>
      <vt:lpstr>'IR&amp;D Funding Request'!TypeOfInvestment</vt:lpstr>
      <vt:lpstr>TypeOfInvestment</vt:lpstr>
      <vt:lpstr>'IR&amp;D Funding Request'!TypeOfIRD</vt:lpstr>
      <vt:lpstr>TypeOfIRD</vt:lpstr>
      <vt:lpstr>'IR&amp;D Funding Request'!WeaponsTechnologies</vt:lpstr>
      <vt:lpstr>WeaponsTechnologies</vt:lpstr>
      <vt:lpstr>'IR&amp;D Funding Request'!WSStrategicInitiatives</vt:lpstr>
      <vt:lpstr>WSStrategicInitiatives</vt:lpstr>
    </vt:vector>
  </TitlesOfParts>
  <Company>LGS Innovations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Tracy Thompson</dc:creator>
  <cp:lastModifiedBy>Ganteaume, Oscar [Axios]</cp:lastModifiedBy>
  <cp:lastPrinted>2015-04-09T20:31:50Z</cp:lastPrinted>
  <dcterms:created xsi:type="dcterms:W3CDTF">2015-02-25T19:42:52Z</dcterms:created>
  <dcterms:modified xsi:type="dcterms:W3CDTF">2018-01-20T12:00:46Z</dcterms:modified>
</cp:coreProperties>
</file>