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0515" windowHeight="11055"/>
  </bookViews>
  <sheets>
    <sheet name="Loan Amortization Schedule" sheetId="4" r:id="rId1"/>
  </sheets>
  <definedNames>
    <definedName name="Beg_Bal">'Loan Amortization Schedule'!$C$18:$C$497</definedName>
    <definedName name="Cum_Int">'Loan Amortization Schedule'!$J$18:$J$497</definedName>
    <definedName name="Data">'Loan Amortization Schedule'!$A$18:$J$497</definedName>
    <definedName name="End_Bal">'Loan Amortization Schedule'!$I$18:$I$497</definedName>
    <definedName name="Extra_Pay">'Loan Amortization Schedule'!$E$18:$E$497</definedName>
    <definedName name="Full_Print">'Loan Amortization Schedule'!$A$1:$J$497</definedName>
    <definedName name="Header_Row">ROW('Loan Amortization Schedule'!$17:$17)</definedName>
    <definedName name="Int">'Loan Amortization Schedule'!$H$18:$H$497</definedName>
    <definedName name="Interest_Rate">'Loan Amortization Schedule'!$D$6</definedName>
    <definedName name="Last_Row">IF(Values_Entered,Header_Row+Number_of_Payments,Header_Row)</definedName>
    <definedName name="Loan_Amount">'Loan Amortization Schedule'!$D$5</definedName>
    <definedName name="Loan_Start">'Loan Amortization Schedule'!$D$9</definedName>
    <definedName name="Loan_Years">'Loan Amortization Schedule'!$D$7</definedName>
    <definedName name="Num_Pmt_Per_Year">'Loan Amortization Schedule'!$D$8</definedName>
    <definedName name="Number_of_Payments">MATCH(0.01,End_Bal,-1)+1</definedName>
    <definedName name="Pay_Date">'Loan Amortization Schedule'!$B$18:$B$497</definedName>
    <definedName name="Pay_Num">'Loan Amortization Schedule'!$A$18:$A$497</definedName>
    <definedName name="Payment_Date">DATE(YEAR(Loan_Start),MONTH(Loan_Start)+Payment_Number,DAY(Loan_Start))</definedName>
    <definedName name="Princ">'Loan Amortization Schedule'!$G$18:$G$497</definedName>
    <definedName name="_xlnm.Print_Area" localSheetId="0">OFFSET(Full_Print,0,0,Last_Row)</definedName>
    <definedName name="Print_Area_Reset">OFFSET(Full_Print,0,0,Last_Row)</definedName>
    <definedName name="_xlnm.Print_Titles" localSheetId="0">'Loan Amortization Schedule'!$14:$17</definedName>
    <definedName name="Sched_Pay">'Loan Amortization Schedule'!$D$18:$D$497</definedName>
    <definedName name="Scheduled_Extra_Payments">'Loan Amortization Schedule'!$D$10</definedName>
    <definedName name="Scheduled_Interest_Rate">'Loan Amortization Schedule'!$D$6</definedName>
    <definedName name="Scheduled_Monthly_Payment">'Loan Amortization Schedule'!$J$5</definedName>
    <definedName name="Total_Interest">'Loan Amortization Schedule'!$J$9</definedName>
    <definedName name="Total_Pay">'Loan Amortization Schedule'!$F$18:$F$497</definedName>
    <definedName name="Values_Entered">IF(Loan_Amount*Interest_Rate*Loan_Years*Loan_Start&gt;0,1,0)</definedName>
  </definedNames>
  <calcPr calcId="145621"/>
</workbook>
</file>

<file path=xl/calcChain.xml><?xml version="1.0" encoding="utf-8"?>
<calcChain xmlns="http://schemas.openxmlformats.org/spreadsheetml/2006/main">
  <c r="J5" i="4" l="1"/>
  <c r="J6" i="4"/>
  <c r="A18" i="4"/>
  <c r="B18" i="4" s="1"/>
  <c r="C18" i="4"/>
  <c r="A19" i="4"/>
  <c r="B19" i="4" s="1"/>
  <c r="A20" i="4" l="1"/>
  <c r="A21" i="4" s="1"/>
  <c r="A22" i="4" s="1"/>
  <c r="B22" i="4" s="1"/>
  <c r="H18" i="4"/>
  <c r="J18" i="4" s="1"/>
  <c r="D18" i="4"/>
  <c r="E18" i="4" s="1"/>
  <c r="D19" i="4"/>
  <c r="B21" i="4" l="1"/>
  <c r="F18" i="4"/>
  <c r="G18" i="4" s="1"/>
  <c r="I18" i="4" s="1"/>
  <c r="C19" i="4" s="1"/>
  <c r="E19" i="4" s="1"/>
  <c r="D21" i="4"/>
  <c r="D22" i="4"/>
  <c r="D20" i="4"/>
  <c r="B20" i="4"/>
  <c r="A23" i="4"/>
  <c r="F19" i="4" l="1"/>
  <c r="A24" i="4"/>
  <c r="B23" i="4"/>
  <c r="D23" i="4"/>
  <c r="H19" i="4"/>
  <c r="G19" i="4" l="1"/>
  <c r="I19" i="4" s="1"/>
  <c r="J19" i="4"/>
  <c r="B24" i="4"/>
  <c r="A25" i="4"/>
  <c r="D24" i="4"/>
  <c r="B25" i="4" l="1"/>
  <c r="A26" i="4"/>
  <c r="D25" i="4"/>
  <c r="C20" i="4"/>
  <c r="H20" i="4" l="1"/>
  <c r="E20" i="4"/>
  <c r="B26" i="4"/>
  <c r="D26" i="4"/>
  <c r="A27" i="4"/>
  <c r="J20" i="4" l="1"/>
  <c r="B27" i="4"/>
  <c r="A28" i="4"/>
  <c r="D27" i="4"/>
  <c r="F20" i="4"/>
  <c r="G20" i="4" s="1"/>
  <c r="I20" i="4"/>
  <c r="A29" i="4" l="1"/>
  <c r="B28" i="4"/>
  <c r="D28" i="4"/>
  <c r="C21" i="4"/>
  <c r="H21" i="4" l="1"/>
  <c r="E21" i="4"/>
  <c r="A30" i="4"/>
  <c r="B29" i="4"/>
  <c r="D29" i="4"/>
  <c r="F21" i="4" l="1"/>
  <c r="G21" i="4" s="1"/>
  <c r="I21" i="4" s="1"/>
  <c r="A31" i="4"/>
  <c r="D30" i="4"/>
  <c r="B30" i="4"/>
  <c r="J21" i="4"/>
  <c r="C22" i="4" l="1"/>
  <c r="A32" i="4"/>
  <c r="B31" i="4"/>
  <c r="D31" i="4"/>
  <c r="B32" i="4" l="1"/>
  <c r="A33" i="4"/>
  <c r="D32" i="4"/>
  <c r="H22" i="4"/>
  <c r="E22" i="4"/>
  <c r="J22" i="4" l="1"/>
  <c r="B33" i="4"/>
  <c r="A34" i="4"/>
  <c r="D33" i="4"/>
  <c r="F22" i="4"/>
  <c r="G22" i="4" s="1"/>
  <c r="I22" i="4" s="1"/>
  <c r="C23" i="4" l="1"/>
  <c r="A35" i="4"/>
  <c r="B34" i="4"/>
  <c r="D34" i="4"/>
  <c r="B35" i="4" l="1"/>
  <c r="A36" i="4"/>
  <c r="D35" i="4"/>
  <c r="H23" i="4"/>
  <c r="E23" i="4"/>
  <c r="J23" i="4" l="1"/>
  <c r="F23" i="4"/>
  <c r="G23" i="4" s="1"/>
  <c r="I23" i="4" s="1"/>
  <c r="C24" i="4" s="1"/>
  <c r="A37" i="4"/>
  <c r="B36" i="4"/>
  <c r="D36" i="4"/>
  <c r="H24" i="4" l="1"/>
  <c r="J24" i="4" s="1"/>
  <c r="E24" i="4"/>
  <c r="A38" i="4"/>
  <c r="B37" i="4"/>
  <c r="D37" i="4"/>
  <c r="A39" i="4" l="1"/>
  <c r="B38" i="4"/>
  <c r="D38" i="4"/>
  <c r="F24" i="4"/>
  <c r="G24" i="4" s="1"/>
  <c r="I24" i="4" s="1"/>
  <c r="C25" i="4" s="1"/>
  <c r="E25" i="4" l="1"/>
  <c r="H25" i="4"/>
  <c r="J25" i="4" s="1"/>
  <c r="A40" i="4"/>
  <c r="B39" i="4"/>
  <c r="D39" i="4"/>
  <c r="B40" i="4" l="1"/>
  <c r="A41" i="4"/>
  <c r="D40" i="4"/>
  <c r="F25" i="4"/>
  <c r="G25" i="4" s="1"/>
  <c r="I25" i="4" s="1"/>
  <c r="C26" i="4" s="1"/>
  <c r="H26" i="4" l="1"/>
  <c r="J26" i="4" s="1"/>
  <c r="E26" i="4"/>
  <c r="A42" i="4"/>
  <c r="B41" i="4"/>
  <c r="D41" i="4"/>
  <c r="F26" i="4" l="1"/>
  <c r="G26" i="4" s="1"/>
  <c r="I26" i="4" s="1"/>
  <c r="C27" i="4" s="1"/>
  <c r="A43" i="4"/>
  <c r="B42" i="4"/>
  <c r="D42" i="4"/>
  <c r="H27" i="4" l="1"/>
  <c r="J27" i="4" s="1"/>
  <c r="E27" i="4"/>
  <c r="A44" i="4"/>
  <c r="B43" i="4"/>
  <c r="D43" i="4"/>
  <c r="B44" i="4" l="1"/>
  <c r="A45" i="4"/>
  <c r="D44" i="4"/>
  <c r="F27" i="4"/>
  <c r="G27" i="4" s="1"/>
  <c r="I27" i="4" s="1"/>
  <c r="C28" i="4" s="1"/>
  <c r="H28" i="4" l="1"/>
  <c r="J28" i="4" s="1"/>
  <c r="E28" i="4"/>
  <c r="A46" i="4"/>
  <c r="B45" i="4"/>
  <c r="D45" i="4"/>
  <c r="F28" i="4" l="1"/>
  <c r="G28" i="4" s="1"/>
  <c r="I28" i="4" s="1"/>
  <c r="C29" i="4" s="1"/>
  <c r="A47" i="4"/>
  <c r="B46" i="4"/>
  <c r="D46" i="4"/>
  <c r="H29" i="4" l="1"/>
  <c r="J29" i="4" s="1"/>
  <c r="E29" i="4"/>
  <c r="A48" i="4"/>
  <c r="B47" i="4"/>
  <c r="D47" i="4"/>
  <c r="B48" i="4" l="1"/>
  <c r="A49" i="4"/>
  <c r="D48" i="4"/>
  <c r="F29" i="4"/>
  <c r="G29" i="4" s="1"/>
  <c r="I29" i="4" s="1"/>
  <c r="C30" i="4" s="1"/>
  <c r="E30" i="4" l="1"/>
  <c r="H30" i="4"/>
  <c r="J30" i="4" s="1"/>
  <c r="A50" i="4"/>
  <c r="B49" i="4"/>
  <c r="D49" i="4"/>
  <c r="A51" i="4" l="1"/>
  <c r="B50" i="4"/>
  <c r="D50" i="4"/>
  <c r="F30" i="4"/>
  <c r="G30" i="4" s="1"/>
  <c r="I30" i="4" s="1"/>
  <c r="C31" i="4" s="1"/>
  <c r="H31" i="4" l="1"/>
  <c r="J31" i="4" s="1"/>
  <c r="E31" i="4"/>
  <c r="A52" i="4"/>
  <c r="B51" i="4"/>
  <c r="D51" i="4"/>
  <c r="B52" i="4" l="1"/>
  <c r="A53" i="4"/>
  <c r="D52" i="4"/>
  <c r="F31" i="4"/>
  <c r="G31" i="4" s="1"/>
  <c r="I31" i="4" s="1"/>
  <c r="C32" i="4" s="1"/>
  <c r="H32" i="4" l="1"/>
  <c r="J32" i="4" s="1"/>
  <c r="E32" i="4"/>
  <c r="A54" i="4"/>
  <c r="B53" i="4"/>
  <c r="D53" i="4"/>
  <c r="F32" i="4" l="1"/>
  <c r="G32" i="4" s="1"/>
  <c r="I32" i="4" s="1"/>
  <c r="C33" i="4" s="1"/>
  <c r="A55" i="4"/>
  <c r="B54" i="4"/>
  <c r="D54" i="4"/>
  <c r="H33" i="4" l="1"/>
  <c r="J33" i="4" s="1"/>
  <c r="E33" i="4"/>
  <c r="A56" i="4"/>
  <c r="B55" i="4"/>
  <c r="D55" i="4"/>
  <c r="B56" i="4" l="1"/>
  <c r="A57" i="4"/>
  <c r="D56" i="4"/>
  <c r="F33" i="4"/>
  <c r="G33" i="4" s="1"/>
  <c r="I33" i="4" s="1"/>
  <c r="C34" i="4" s="1"/>
  <c r="H34" i="4" l="1"/>
  <c r="J34" i="4" s="1"/>
  <c r="E34" i="4"/>
  <c r="A58" i="4"/>
  <c r="B57" i="4"/>
  <c r="D57" i="4"/>
  <c r="F34" i="4" l="1"/>
  <c r="G34" i="4" s="1"/>
  <c r="I34" i="4" s="1"/>
  <c r="C35" i="4" s="1"/>
  <c r="A59" i="4"/>
  <c r="B58" i="4"/>
  <c r="D58" i="4"/>
  <c r="H35" i="4" l="1"/>
  <c r="J35" i="4" s="1"/>
  <c r="E35" i="4"/>
  <c r="A60" i="4"/>
  <c r="D59" i="4"/>
  <c r="B59" i="4"/>
  <c r="A61" i="4" l="1"/>
  <c r="B60" i="4"/>
  <c r="D60" i="4"/>
  <c r="F35" i="4"/>
  <c r="G35" i="4" s="1"/>
  <c r="I35" i="4" s="1"/>
  <c r="C36" i="4" s="1"/>
  <c r="H36" i="4" l="1"/>
  <c r="J36" i="4" s="1"/>
  <c r="E36" i="4"/>
  <c r="A62" i="4"/>
  <c r="B61" i="4"/>
  <c r="D61" i="4"/>
  <c r="A63" i="4" l="1"/>
  <c r="D62" i="4"/>
  <c r="B62" i="4"/>
  <c r="F36" i="4"/>
  <c r="G36" i="4" s="1"/>
  <c r="I36" i="4" s="1"/>
  <c r="C37" i="4" s="1"/>
  <c r="H37" i="4" l="1"/>
  <c r="J37" i="4" s="1"/>
  <c r="E37" i="4"/>
  <c r="A64" i="4"/>
  <c r="D63" i="4"/>
  <c r="B63" i="4"/>
  <c r="A65" i="4" l="1"/>
  <c r="B64" i="4"/>
  <c r="D64" i="4"/>
  <c r="F37" i="4"/>
  <c r="G37" i="4" s="1"/>
  <c r="I37" i="4" s="1"/>
  <c r="C38" i="4" s="1"/>
  <c r="E38" i="4" l="1"/>
  <c r="H38" i="4"/>
  <c r="J38" i="4" s="1"/>
  <c r="A66" i="4"/>
  <c r="B65" i="4"/>
  <c r="D65" i="4"/>
  <c r="F38" i="4" l="1"/>
  <c r="G38" i="4" s="1"/>
  <c r="I38" i="4" s="1"/>
  <c r="C39" i="4" s="1"/>
  <c r="A67" i="4"/>
  <c r="D66" i="4"/>
  <c r="B66" i="4"/>
  <c r="E39" i="4" l="1"/>
  <c r="H39" i="4"/>
  <c r="J39" i="4" s="1"/>
  <c r="A68" i="4"/>
  <c r="D67" i="4"/>
  <c r="B67" i="4"/>
  <c r="A69" i="4" l="1"/>
  <c r="B68" i="4"/>
  <c r="D68" i="4"/>
  <c r="F39" i="4"/>
  <c r="G39" i="4" s="1"/>
  <c r="I39" i="4" s="1"/>
  <c r="C40" i="4" s="1"/>
  <c r="A70" i="4" l="1"/>
  <c r="B69" i="4"/>
  <c r="D69" i="4"/>
  <c r="H40" i="4"/>
  <c r="J40" i="4" s="1"/>
  <c r="E40" i="4"/>
  <c r="F40" i="4" l="1"/>
  <c r="G40" i="4" s="1"/>
  <c r="I40" i="4" s="1"/>
  <c r="C41" i="4" s="1"/>
  <c r="A71" i="4"/>
  <c r="D70" i="4"/>
  <c r="B70" i="4"/>
  <c r="H41" i="4" l="1"/>
  <c r="J41" i="4" s="1"/>
  <c r="E41" i="4"/>
  <c r="A72" i="4"/>
  <c r="D71" i="4"/>
  <c r="B71" i="4"/>
  <c r="A73" i="4" l="1"/>
  <c r="B72" i="4"/>
  <c r="D72" i="4"/>
  <c r="F41" i="4"/>
  <c r="G41" i="4" s="1"/>
  <c r="I41" i="4" s="1"/>
  <c r="C42" i="4" s="1"/>
  <c r="H42" i="4" l="1"/>
  <c r="J42" i="4" s="1"/>
  <c r="E42" i="4"/>
  <c r="A74" i="4"/>
  <c r="B73" i="4"/>
  <c r="D73" i="4"/>
  <c r="A75" i="4" l="1"/>
  <c r="D74" i="4"/>
  <c r="B74" i="4"/>
  <c r="F42" i="4"/>
  <c r="G42" i="4" s="1"/>
  <c r="I42" i="4" s="1"/>
  <c r="C43" i="4" s="1"/>
  <c r="H43" i="4" l="1"/>
  <c r="J43" i="4" s="1"/>
  <c r="E43" i="4"/>
  <c r="A76" i="4"/>
  <c r="D75" i="4"/>
  <c r="B75" i="4"/>
  <c r="A77" i="4" l="1"/>
  <c r="B76" i="4"/>
  <c r="D76" i="4"/>
  <c r="F43" i="4"/>
  <c r="G43" i="4" s="1"/>
  <c r="I43" i="4" s="1"/>
  <c r="C44" i="4" s="1"/>
  <c r="E44" i="4" l="1"/>
  <c r="H44" i="4"/>
  <c r="J44" i="4" s="1"/>
  <c r="A78" i="4"/>
  <c r="B77" i="4"/>
  <c r="D77" i="4"/>
  <c r="A79" i="4" l="1"/>
  <c r="D78" i="4"/>
  <c r="B78" i="4"/>
  <c r="F44" i="4"/>
  <c r="G44" i="4" s="1"/>
  <c r="I44" i="4" s="1"/>
  <c r="C45" i="4" s="1"/>
  <c r="H45" i="4" l="1"/>
  <c r="J45" i="4" s="1"/>
  <c r="E45" i="4"/>
  <c r="A80" i="4"/>
  <c r="D79" i="4"/>
  <c r="B79" i="4"/>
  <c r="A81" i="4" l="1"/>
  <c r="B80" i="4"/>
  <c r="D80" i="4"/>
  <c r="F45" i="4"/>
  <c r="G45" i="4" s="1"/>
  <c r="I45" i="4" s="1"/>
  <c r="C46" i="4" s="1"/>
  <c r="H46" i="4" l="1"/>
  <c r="J46" i="4" s="1"/>
  <c r="E46" i="4"/>
  <c r="A82" i="4"/>
  <c r="B81" i="4"/>
  <c r="D81" i="4"/>
  <c r="A83" i="4" l="1"/>
  <c r="D82" i="4"/>
  <c r="B82" i="4"/>
  <c r="F46" i="4"/>
  <c r="G46" i="4" s="1"/>
  <c r="I46" i="4" s="1"/>
  <c r="C47" i="4" s="1"/>
  <c r="E47" i="4" l="1"/>
  <c r="H47" i="4"/>
  <c r="J47" i="4" s="1"/>
  <c r="A84" i="4"/>
  <c r="D83" i="4"/>
  <c r="B83" i="4"/>
  <c r="F47" i="4" l="1"/>
  <c r="G47" i="4" s="1"/>
  <c r="I47" i="4" s="1"/>
  <c r="C48" i="4" s="1"/>
  <c r="A85" i="4"/>
  <c r="B84" i="4"/>
  <c r="D84" i="4"/>
  <c r="H48" i="4" l="1"/>
  <c r="J48" i="4" s="1"/>
  <c r="E48" i="4"/>
  <c r="A86" i="4"/>
  <c r="B85" i="4"/>
  <c r="D85" i="4"/>
  <c r="A87" i="4" l="1"/>
  <c r="B86" i="4"/>
  <c r="D86" i="4"/>
  <c r="F48" i="4"/>
  <c r="G48" i="4" s="1"/>
  <c r="I48" i="4" s="1"/>
  <c r="C49" i="4" s="1"/>
  <c r="A88" i="4" l="1"/>
  <c r="D87" i="4"/>
  <c r="B87" i="4"/>
  <c r="H49" i="4"/>
  <c r="J49" i="4" s="1"/>
  <c r="E49" i="4"/>
  <c r="A89" i="4" l="1"/>
  <c r="D88" i="4"/>
  <c r="B88" i="4"/>
  <c r="F49" i="4"/>
  <c r="G49" i="4" s="1"/>
  <c r="I49" i="4" s="1"/>
  <c r="C50" i="4" s="1"/>
  <c r="H50" i="4" l="1"/>
  <c r="J50" i="4" s="1"/>
  <c r="E50" i="4"/>
  <c r="A90" i="4"/>
  <c r="B89" i="4"/>
  <c r="D89" i="4"/>
  <c r="A91" i="4" l="1"/>
  <c r="B90" i="4"/>
  <c r="D90" i="4"/>
  <c r="F50" i="4"/>
  <c r="G50" i="4" s="1"/>
  <c r="I50" i="4" s="1"/>
  <c r="C51" i="4" s="1"/>
  <c r="E51" i="4" l="1"/>
  <c r="H51" i="4"/>
  <c r="J51" i="4" s="1"/>
  <c r="A92" i="4"/>
  <c r="D91" i="4"/>
  <c r="B91" i="4"/>
  <c r="A93" i="4" l="1"/>
  <c r="D92" i="4"/>
  <c r="B92" i="4"/>
  <c r="F51" i="4"/>
  <c r="G51" i="4" s="1"/>
  <c r="I51" i="4" s="1"/>
  <c r="C52" i="4" s="1"/>
  <c r="H52" i="4" l="1"/>
  <c r="J52" i="4" s="1"/>
  <c r="E52" i="4"/>
  <c r="A94" i="4"/>
  <c r="B93" i="4"/>
  <c r="D93" i="4"/>
  <c r="A95" i="4" l="1"/>
  <c r="B94" i="4"/>
  <c r="D94" i="4"/>
  <c r="F52" i="4"/>
  <c r="G52" i="4" s="1"/>
  <c r="I52" i="4" s="1"/>
  <c r="C53" i="4" s="1"/>
  <c r="H53" i="4" l="1"/>
  <c r="J53" i="4" s="1"/>
  <c r="E53" i="4"/>
  <c r="A96" i="4"/>
  <c r="D95" i="4"/>
  <c r="B95" i="4"/>
  <c r="A97" i="4" l="1"/>
  <c r="D96" i="4"/>
  <c r="B96" i="4"/>
  <c r="F53" i="4"/>
  <c r="G53" i="4" s="1"/>
  <c r="I53" i="4" s="1"/>
  <c r="C54" i="4" s="1"/>
  <c r="H54" i="4" l="1"/>
  <c r="J54" i="4" s="1"/>
  <c r="E54" i="4"/>
  <c r="A98" i="4"/>
  <c r="B97" i="4"/>
  <c r="D97" i="4"/>
  <c r="A99" i="4" l="1"/>
  <c r="B98" i="4"/>
  <c r="D98" i="4"/>
  <c r="F54" i="4"/>
  <c r="G54" i="4" s="1"/>
  <c r="I54" i="4" s="1"/>
  <c r="C55" i="4" s="1"/>
  <c r="A100" i="4" l="1"/>
  <c r="D99" i="4"/>
  <c r="B99" i="4"/>
  <c r="E55" i="4"/>
  <c r="H55" i="4"/>
  <c r="J55" i="4" s="1"/>
  <c r="A101" i="4" l="1"/>
  <c r="D100" i="4"/>
  <c r="B100" i="4"/>
  <c r="F55" i="4"/>
  <c r="G55" i="4" s="1"/>
  <c r="I55" i="4" s="1"/>
  <c r="C56" i="4" s="1"/>
  <c r="H56" i="4" l="1"/>
  <c r="J56" i="4" s="1"/>
  <c r="E56" i="4"/>
  <c r="A102" i="4"/>
  <c r="B101" i="4"/>
  <c r="D101" i="4"/>
  <c r="A103" i="4" l="1"/>
  <c r="B102" i="4"/>
  <c r="D102" i="4"/>
  <c r="F56" i="4"/>
  <c r="G56" i="4" s="1"/>
  <c r="I56" i="4" s="1"/>
  <c r="C57" i="4" s="1"/>
  <c r="H57" i="4" l="1"/>
  <c r="J57" i="4" s="1"/>
  <c r="E57" i="4"/>
  <c r="A104" i="4"/>
  <c r="D103" i="4"/>
  <c r="B103" i="4"/>
  <c r="A105" i="4" l="1"/>
  <c r="D104" i="4"/>
  <c r="B104" i="4"/>
  <c r="F57" i="4"/>
  <c r="G57" i="4" s="1"/>
  <c r="I57" i="4"/>
  <c r="C58" i="4" s="1"/>
  <c r="H58" i="4" l="1"/>
  <c r="J58" i="4" s="1"/>
  <c r="E58" i="4"/>
  <c r="A106" i="4"/>
  <c r="B105" i="4"/>
  <c r="D105" i="4"/>
  <c r="A107" i="4" l="1"/>
  <c r="B106" i="4"/>
  <c r="D106" i="4"/>
  <c r="F58" i="4"/>
  <c r="G58" i="4" s="1"/>
  <c r="I58" i="4" s="1"/>
  <c r="C59" i="4" s="1"/>
  <c r="H59" i="4" l="1"/>
  <c r="J59" i="4" s="1"/>
  <c r="E59" i="4"/>
  <c r="A108" i="4"/>
  <c r="D107" i="4"/>
  <c r="B107" i="4"/>
  <c r="A109" i="4" l="1"/>
  <c r="D108" i="4"/>
  <c r="B108" i="4"/>
  <c r="F59" i="4"/>
  <c r="G59" i="4" s="1"/>
  <c r="I59" i="4" s="1"/>
  <c r="C60" i="4" s="1"/>
  <c r="H60" i="4" l="1"/>
  <c r="J60" i="4" s="1"/>
  <c r="E60" i="4"/>
  <c r="A110" i="4"/>
  <c r="B109" i="4"/>
  <c r="D109" i="4"/>
  <c r="A111" i="4" l="1"/>
  <c r="B110" i="4"/>
  <c r="D110" i="4"/>
  <c r="F60" i="4"/>
  <c r="G60" i="4" s="1"/>
  <c r="I60" i="4" s="1"/>
  <c r="C61" i="4" s="1"/>
  <c r="H61" i="4" l="1"/>
  <c r="J61" i="4" s="1"/>
  <c r="E61" i="4"/>
  <c r="A112" i="4"/>
  <c r="D111" i="4"/>
  <c r="B111" i="4"/>
  <c r="A113" i="4" l="1"/>
  <c r="D112" i="4"/>
  <c r="B112" i="4"/>
  <c r="F61" i="4"/>
  <c r="G61" i="4" s="1"/>
  <c r="I61" i="4" s="1"/>
  <c r="C62" i="4" s="1"/>
  <c r="H62" i="4" l="1"/>
  <c r="J62" i="4" s="1"/>
  <c r="E62" i="4"/>
  <c r="A114" i="4"/>
  <c r="B113" i="4"/>
  <c r="D113" i="4"/>
  <c r="A115" i="4" l="1"/>
  <c r="B114" i="4"/>
  <c r="D114" i="4"/>
  <c r="F62" i="4"/>
  <c r="G62" i="4" s="1"/>
  <c r="I62" i="4" s="1"/>
  <c r="C63" i="4" s="1"/>
  <c r="A116" i="4" l="1"/>
  <c r="D115" i="4"/>
  <c r="B115" i="4"/>
  <c r="H63" i="4"/>
  <c r="J63" i="4" s="1"/>
  <c r="E63" i="4"/>
  <c r="A117" i="4" l="1"/>
  <c r="D116" i="4"/>
  <c r="B116" i="4"/>
  <c r="F63" i="4"/>
  <c r="G63" i="4" s="1"/>
  <c r="I63" i="4" s="1"/>
  <c r="C64" i="4" s="1"/>
  <c r="H64" i="4" l="1"/>
  <c r="J64" i="4" s="1"/>
  <c r="E64" i="4"/>
  <c r="A118" i="4"/>
  <c r="B117" i="4"/>
  <c r="D117" i="4"/>
  <c r="A119" i="4" l="1"/>
  <c r="B118" i="4"/>
  <c r="D118" i="4"/>
  <c r="F64" i="4"/>
  <c r="G64" i="4" s="1"/>
  <c r="I64" i="4" s="1"/>
  <c r="C65" i="4" s="1"/>
  <c r="A120" i="4" l="1"/>
  <c r="D119" i="4"/>
  <c r="B119" i="4"/>
  <c r="H65" i="4"/>
  <c r="J65" i="4" s="1"/>
  <c r="E65" i="4"/>
  <c r="A121" i="4" l="1"/>
  <c r="D120" i="4"/>
  <c r="B120" i="4"/>
  <c r="F65" i="4"/>
  <c r="G65" i="4" s="1"/>
  <c r="I65" i="4"/>
  <c r="C66" i="4" s="1"/>
  <c r="H66" i="4" l="1"/>
  <c r="J66" i="4" s="1"/>
  <c r="E66" i="4"/>
  <c r="A122" i="4"/>
  <c r="B121" i="4"/>
  <c r="D121" i="4"/>
  <c r="A123" i="4" l="1"/>
  <c r="B122" i="4"/>
  <c r="D122" i="4"/>
  <c r="F66" i="4"/>
  <c r="G66" i="4" s="1"/>
  <c r="I66" i="4" s="1"/>
  <c r="C67" i="4" s="1"/>
  <c r="A124" i="4" l="1"/>
  <c r="D123" i="4"/>
  <c r="B123" i="4"/>
  <c r="E67" i="4"/>
  <c r="H67" i="4"/>
  <c r="J67" i="4" s="1"/>
  <c r="A125" i="4" l="1"/>
  <c r="D124" i="4"/>
  <c r="B124" i="4"/>
  <c r="F67" i="4"/>
  <c r="G67" i="4" s="1"/>
  <c r="I67" i="4" s="1"/>
  <c r="C68" i="4" s="1"/>
  <c r="H68" i="4" l="1"/>
  <c r="J68" i="4" s="1"/>
  <c r="E68" i="4"/>
  <c r="A126" i="4"/>
  <c r="B125" i="4"/>
  <c r="D125" i="4"/>
  <c r="A127" i="4" l="1"/>
  <c r="B126" i="4"/>
  <c r="D126" i="4"/>
  <c r="F68" i="4"/>
  <c r="G68" i="4" s="1"/>
  <c r="I68" i="4" s="1"/>
  <c r="C69" i="4" s="1"/>
  <c r="H69" i="4" l="1"/>
  <c r="J69" i="4" s="1"/>
  <c r="E69" i="4"/>
  <c r="A128" i="4"/>
  <c r="D127" i="4"/>
  <c r="B127" i="4"/>
  <c r="A129" i="4" l="1"/>
  <c r="D128" i="4"/>
  <c r="B128" i="4"/>
  <c r="F69" i="4"/>
  <c r="G69" i="4" s="1"/>
  <c r="I69" i="4" s="1"/>
  <c r="C70" i="4" s="1"/>
  <c r="H70" i="4" l="1"/>
  <c r="J70" i="4" s="1"/>
  <c r="E70" i="4"/>
  <c r="A130" i="4"/>
  <c r="B129" i="4"/>
  <c r="D129" i="4"/>
  <c r="A131" i="4" l="1"/>
  <c r="B130" i="4"/>
  <c r="D130" i="4"/>
  <c r="F70" i="4"/>
  <c r="G70" i="4" s="1"/>
  <c r="I70" i="4" s="1"/>
  <c r="C71" i="4" s="1"/>
  <c r="A132" i="4" l="1"/>
  <c r="D131" i="4"/>
  <c r="B131" i="4"/>
  <c r="H71" i="4"/>
  <c r="J71" i="4" s="1"/>
  <c r="E71" i="4"/>
  <c r="A133" i="4" l="1"/>
  <c r="D132" i="4"/>
  <c r="B132" i="4"/>
  <c r="F71" i="4"/>
  <c r="G71" i="4" s="1"/>
  <c r="I71" i="4" s="1"/>
  <c r="C72" i="4" s="1"/>
  <c r="H72" i="4" l="1"/>
  <c r="J72" i="4" s="1"/>
  <c r="E72" i="4"/>
  <c r="A134" i="4"/>
  <c r="B133" i="4"/>
  <c r="D133" i="4"/>
  <c r="A135" i="4" l="1"/>
  <c r="B134" i="4"/>
  <c r="D134" i="4"/>
  <c r="F72" i="4"/>
  <c r="G72" i="4" s="1"/>
  <c r="I72" i="4" s="1"/>
  <c r="C73" i="4" s="1"/>
  <c r="A136" i="4" l="1"/>
  <c r="D135" i="4"/>
  <c r="B135" i="4"/>
  <c r="H73" i="4"/>
  <c r="J73" i="4" s="1"/>
  <c r="E73" i="4"/>
  <c r="A137" i="4" l="1"/>
  <c r="D136" i="4"/>
  <c r="B136" i="4"/>
  <c r="F73" i="4"/>
  <c r="G73" i="4" s="1"/>
  <c r="I73" i="4"/>
  <c r="C74" i="4" s="1"/>
  <c r="H74" i="4" l="1"/>
  <c r="J74" i="4" s="1"/>
  <c r="E74" i="4"/>
  <c r="A138" i="4"/>
  <c r="B137" i="4"/>
  <c r="D137" i="4"/>
  <c r="A139" i="4" l="1"/>
  <c r="B138" i="4"/>
  <c r="D138" i="4"/>
  <c r="F74" i="4"/>
  <c r="G74" i="4" s="1"/>
  <c r="I74" i="4" s="1"/>
  <c r="C75" i="4" s="1"/>
  <c r="A140" i="4" l="1"/>
  <c r="D139" i="4"/>
  <c r="B139" i="4"/>
  <c r="H75" i="4"/>
  <c r="J75" i="4" s="1"/>
  <c r="E75" i="4"/>
  <c r="A141" i="4" l="1"/>
  <c r="D140" i="4"/>
  <c r="B140" i="4"/>
  <c r="F75" i="4"/>
  <c r="G75" i="4" s="1"/>
  <c r="I75" i="4"/>
  <c r="C76" i="4" s="1"/>
  <c r="H76" i="4" l="1"/>
  <c r="J76" i="4" s="1"/>
  <c r="E76" i="4"/>
  <c r="A142" i="4"/>
  <c r="B141" i="4"/>
  <c r="D141" i="4"/>
  <c r="A143" i="4" l="1"/>
  <c r="B142" i="4"/>
  <c r="D142" i="4"/>
  <c r="F76" i="4"/>
  <c r="G76" i="4" s="1"/>
  <c r="I76" i="4" s="1"/>
  <c r="C77" i="4" s="1"/>
  <c r="A144" i="4" l="1"/>
  <c r="D143" i="4"/>
  <c r="B143" i="4"/>
  <c r="H77" i="4"/>
  <c r="J77" i="4" s="1"/>
  <c r="E77" i="4"/>
  <c r="A145" i="4" l="1"/>
  <c r="D144" i="4"/>
  <c r="B144" i="4"/>
  <c r="F77" i="4"/>
  <c r="G77" i="4" s="1"/>
  <c r="I77" i="4"/>
  <c r="C78" i="4" s="1"/>
  <c r="H78" i="4" l="1"/>
  <c r="J78" i="4" s="1"/>
  <c r="E78" i="4"/>
  <c r="A146" i="4"/>
  <c r="B145" i="4"/>
  <c r="D145" i="4"/>
  <c r="A147" i="4" l="1"/>
  <c r="B146" i="4"/>
  <c r="D146" i="4"/>
  <c r="F78" i="4"/>
  <c r="G78" i="4" s="1"/>
  <c r="I78" i="4"/>
  <c r="C79" i="4" s="1"/>
  <c r="A148" i="4" l="1"/>
  <c r="D147" i="4"/>
  <c r="B147" i="4"/>
  <c r="H79" i="4"/>
  <c r="J79" i="4" s="1"/>
  <c r="E79" i="4"/>
  <c r="F79" i="4" l="1"/>
  <c r="G79" i="4" s="1"/>
  <c r="I79" i="4"/>
  <c r="C80" i="4" s="1"/>
  <c r="A149" i="4"/>
  <c r="D148" i="4"/>
  <c r="B148" i="4"/>
  <c r="A150" i="4" l="1"/>
  <c r="B149" i="4"/>
  <c r="D149" i="4"/>
  <c r="H80" i="4"/>
  <c r="J80" i="4" s="1"/>
  <c r="E80" i="4"/>
  <c r="F80" i="4" l="1"/>
  <c r="G80" i="4" s="1"/>
  <c r="I80" i="4"/>
  <c r="C81" i="4" s="1"/>
  <c r="A151" i="4"/>
  <c r="B150" i="4"/>
  <c r="D150" i="4"/>
  <c r="A152" i="4" l="1"/>
  <c r="D151" i="4"/>
  <c r="B151" i="4"/>
  <c r="H81" i="4"/>
  <c r="J81" i="4" s="1"/>
  <c r="E81" i="4"/>
  <c r="A153" i="4" l="1"/>
  <c r="D152" i="4"/>
  <c r="B152" i="4"/>
  <c r="F81" i="4"/>
  <c r="G81" i="4" s="1"/>
  <c r="I81" i="4"/>
  <c r="C82" i="4" s="1"/>
  <c r="H82" i="4" l="1"/>
  <c r="J82" i="4" s="1"/>
  <c r="E82" i="4"/>
  <c r="A154" i="4"/>
  <c r="B153" i="4"/>
  <c r="D153" i="4"/>
  <c r="A155" i="4" l="1"/>
  <c r="B154" i="4"/>
  <c r="D154" i="4"/>
  <c r="F82" i="4"/>
  <c r="G82" i="4" s="1"/>
  <c r="I82" i="4"/>
  <c r="C83" i="4" s="1"/>
  <c r="A156" i="4" l="1"/>
  <c r="D155" i="4"/>
  <c r="B155" i="4"/>
  <c r="H83" i="4"/>
  <c r="J83" i="4" s="1"/>
  <c r="E83" i="4"/>
  <c r="B156" i="4" l="1"/>
  <c r="A157" i="4"/>
  <c r="D156" i="4"/>
  <c r="F83" i="4"/>
  <c r="G83" i="4" s="1"/>
  <c r="I83" i="4"/>
  <c r="C84" i="4" s="1"/>
  <c r="H84" i="4" l="1"/>
  <c r="J84" i="4" s="1"/>
  <c r="E84" i="4"/>
  <c r="B157" i="4"/>
  <c r="A158" i="4"/>
  <c r="D157" i="4"/>
  <c r="B158" i="4" l="1"/>
  <c r="A159" i="4"/>
  <c r="D158" i="4"/>
  <c r="F84" i="4"/>
  <c r="G84" i="4" s="1"/>
  <c r="I84" i="4"/>
  <c r="C85" i="4" s="1"/>
  <c r="H85" i="4" l="1"/>
  <c r="J85" i="4" s="1"/>
  <c r="E85" i="4"/>
  <c r="B159" i="4"/>
  <c r="A160" i="4"/>
  <c r="D159" i="4"/>
  <c r="B160" i="4" l="1"/>
  <c r="A161" i="4"/>
  <c r="D160" i="4"/>
  <c r="F85" i="4"/>
  <c r="G85" i="4" s="1"/>
  <c r="I85" i="4"/>
  <c r="C86" i="4" s="1"/>
  <c r="B161" i="4" l="1"/>
  <c r="A162" i="4"/>
  <c r="D161" i="4"/>
  <c r="H86" i="4"/>
  <c r="J86" i="4" s="1"/>
  <c r="E86" i="4"/>
  <c r="I86" i="4" l="1"/>
  <c r="C87" i="4" s="1"/>
  <c r="F86" i="4"/>
  <c r="G86" i="4" s="1"/>
  <c r="B162" i="4"/>
  <c r="A163" i="4"/>
  <c r="D162" i="4"/>
  <c r="H87" i="4" l="1"/>
  <c r="J87" i="4" s="1"/>
  <c r="E87" i="4"/>
  <c r="B163" i="4"/>
  <c r="A164" i="4"/>
  <c r="D163" i="4"/>
  <c r="B164" i="4" l="1"/>
  <c r="A165" i="4"/>
  <c r="D164" i="4"/>
  <c r="F87" i="4"/>
  <c r="G87" i="4" s="1"/>
  <c r="I87" i="4"/>
  <c r="C88" i="4" s="1"/>
  <c r="H88" i="4" l="1"/>
  <c r="J88" i="4" s="1"/>
  <c r="E88" i="4"/>
  <c r="B165" i="4"/>
  <c r="A166" i="4"/>
  <c r="D165" i="4"/>
  <c r="B166" i="4" l="1"/>
  <c r="A167" i="4"/>
  <c r="D166" i="4"/>
  <c r="F88" i="4"/>
  <c r="G88" i="4" s="1"/>
  <c r="I88" i="4"/>
  <c r="C89" i="4" s="1"/>
  <c r="H89" i="4" l="1"/>
  <c r="J89" i="4" s="1"/>
  <c r="E89" i="4"/>
  <c r="B167" i="4"/>
  <c r="A168" i="4"/>
  <c r="D167" i="4"/>
  <c r="B168" i="4" l="1"/>
  <c r="A169" i="4"/>
  <c r="D168" i="4"/>
  <c r="F89" i="4"/>
  <c r="G89" i="4" s="1"/>
  <c r="I89" i="4"/>
  <c r="C90" i="4" s="1"/>
  <c r="H90" i="4" l="1"/>
  <c r="J90" i="4" s="1"/>
  <c r="E90" i="4"/>
  <c r="B169" i="4"/>
  <c r="A170" i="4"/>
  <c r="D169" i="4"/>
  <c r="B170" i="4" l="1"/>
  <c r="A171" i="4"/>
  <c r="D170" i="4"/>
  <c r="I90" i="4"/>
  <c r="C91" i="4" s="1"/>
  <c r="F90" i="4"/>
  <c r="G90" i="4" s="1"/>
  <c r="B171" i="4" l="1"/>
  <c r="A172" i="4"/>
  <c r="D171" i="4"/>
  <c r="H91" i="4"/>
  <c r="J91" i="4" s="1"/>
  <c r="E91" i="4"/>
  <c r="F91" i="4" l="1"/>
  <c r="G91" i="4" s="1"/>
  <c r="I91" i="4"/>
  <c r="C92" i="4" s="1"/>
  <c r="B172" i="4"/>
  <c r="A173" i="4"/>
  <c r="D172" i="4"/>
  <c r="B173" i="4" l="1"/>
  <c r="A174" i="4"/>
  <c r="D173" i="4"/>
  <c r="H92" i="4"/>
  <c r="J92" i="4" s="1"/>
  <c r="E92" i="4"/>
  <c r="F92" i="4" l="1"/>
  <c r="G92" i="4" s="1"/>
  <c r="I92" i="4"/>
  <c r="C93" i="4" s="1"/>
  <c r="B174" i="4"/>
  <c r="A175" i="4"/>
  <c r="D174" i="4"/>
  <c r="B175" i="4" l="1"/>
  <c r="A176" i="4"/>
  <c r="D175" i="4"/>
  <c r="H93" i="4"/>
  <c r="J93" i="4" s="1"/>
  <c r="E93" i="4"/>
  <c r="F93" i="4" l="1"/>
  <c r="G93" i="4" s="1"/>
  <c r="I93" i="4"/>
  <c r="C94" i="4" s="1"/>
  <c r="B176" i="4"/>
  <c r="A177" i="4"/>
  <c r="D176" i="4"/>
  <c r="B177" i="4" l="1"/>
  <c r="A178" i="4"/>
  <c r="D177" i="4"/>
  <c r="H94" i="4"/>
  <c r="J94" i="4" s="1"/>
  <c r="E94" i="4"/>
  <c r="B178" i="4" l="1"/>
  <c r="A179" i="4"/>
  <c r="D178" i="4"/>
  <c r="I94" i="4"/>
  <c r="C95" i="4" s="1"/>
  <c r="F94" i="4"/>
  <c r="G94" i="4" s="1"/>
  <c r="H95" i="4" l="1"/>
  <c r="J95" i="4" s="1"/>
  <c r="E95" i="4"/>
  <c r="B179" i="4"/>
  <c r="A180" i="4"/>
  <c r="D179" i="4"/>
  <c r="B180" i="4" l="1"/>
  <c r="A181" i="4"/>
  <c r="D180" i="4"/>
  <c r="F95" i="4"/>
  <c r="G95" i="4" s="1"/>
  <c r="I95" i="4"/>
  <c r="C96" i="4" s="1"/>
  <c r="H96" i="4" l="1"/>
  <c r="J96" i="4" s="1"/>
  <c r="E96" i="4"/>
  <c r="B181" i="4"/>
  <c r="A182" i="4"/>
  <c r="D181" i="4"/>
  <c r="B182" i="4" l="1"/>
  <c r="A183" i="4"/>
  <c r="D182" i="4"/>
  <c r="F96" i="4"/>
  <c r="G96" i="4" s="1"/>
  <c r="I96" i="4"/>
  <c r="C97" i="4" s="1"/>
  <c r="B183" i="4" l="1"/>
  <c r="A184" i="4"/>
  <c r="D183" i="4"/>
  <c r="H97" i="4"/>
  <c r="J97" i="4" s="1"/>
  <c r="E97" i="4"/>
  <c r="F97" i="4" l="1"/>
  <c r="G97" i="4" s="1"/>
  <c r="I97" i="4"/>
  <c r="C98" i="4" s="1"/>
  <c r="B184" i="4"/>
  <c r="A185" i="4"/>
  <c r="D184" i="4"/>
  <c r="B185" i="4" l="1"/>
  <c r="A186" i="4"/>
  <c r="D185" i="4"/>
  <c r="H98" i="4"/>
  <c r="J98" i="4" s="1"/>
  <c r="E98" i="4"/>
  <c r="I98" i="4" l="1"/>
  <c r="C99" i="4" s="1"/>
  <c r="F98" i="4"/>
  <c r="G98" i="4" s="1"/>
  <c r="B186" i="4"/>
  <c r="A187" i="4"/>
  <c r="D186" i="4"/>
  <c r="H99" i="4" l="1"/>
  <c r="J99" i="4" s="1"/>
  <c r="E99" i="4"/>
  <c r="A188" i="4"/>
  <c r="B187" i="4"/>
  <c r="D187" i="4"/>
  <c r="A189" i="4" l="1"/>
  <c r="D188" i="4"/>
  <c r="B188" i="4"/>
  <c r="F99" i="4"/>
  <c r="G99" i="4" s="1"/>
  <c r="I99" i="4"/>
  <c r="C100" i="4" s="1"/>
  <c r="H100" i="4" l="1"/>
  <c r="J100" i="4" s="1"/>
  <c r="E100" i="4"/>
  <c r="A190" i="4"/>
  <c r="D189" i="4"/>
  <c r="B189" i="4"/>
  <c r="A191" i="4" l="1"/>
  <c r="B190" i="4"/>
  <c r="D190" i="4"/>
  <c r="F100" i="4"/>
  <c r="G100" i="4" s="1"/>
  <c r="I100" i="4"/>
  <c r="C101" i="4" s="1"/>
  <c r="A192" i="4" l="1"/>
  <c r="B191" i="4"/>
  <c r="D191" i="4"/>
  <c r="H101" i="4"/>
  <c r="J101" i="4" s="1"/>
  <c r="E101" i="4"/>
  <c r="F101" i="4" l="1"/>
  <c r="G101" i="4" s="1"/>
  <c r="I101" i="4"/>
  <c r="C102" i="4" s="1"/>
  <c r="A193" i="4"/>
  <c r="D192" i="4"/>
  <c r="B192" i="4"/>
  <c r="H102" i="4" l="1"/>
  <c r="J102" i="4" s="1"/>
  <c r="E102" i="4"/>
  <c r="A194" i="4"/>
  <c r="D193" i="4"/>
  <c r="B193" i="4"/>
  <c r="A195" i="4" l="1"/>
  <c r="B194" i="4"/>
  <c r="D194" i="4"/>
  <c r="I102" i="4"/>
  <c r="C103" i="4" s="1"/>
  <c r="F102" i="4"/>
  <c r="G102" i="4" s="1"/>
  <c r="H103" i="4" l="1"/>
  <c r="J103" i="4" s="1"/>
  <c r="E103" i="4"/>
  <c r="A196" i="4"/>
  <c r="B195" i="4"/>
  <c r="D195" i="4"/>
  <c r="A197" i="4" l="1"/>
  <c r="D196" i="4"/>
  <c r="B196" i="4"/>
  <c r="F103" i="4"/>
  <c r="G103" i="4" s="1"/>
  <c r="I103" i="4"/>
  <c r="C104" i="4" s="1"/>
  <c r="H104" i="4" l="1"/>
  <c r="J104" i="4" s="1"/>
  <c r="E104" i="4"/>
  <c r="A198" i="4"/>
  <c r="D197" i="4"/>
  <c r="B197" i="4"/>
  <c r="A199" i="4" l="1"/>
  <c r="B198" i="4"/>
  <c r="D198" i="4"/>
  <c r="F104" i="4"/>
  <c r="G104" i="4" s="1"/>
  <c r="I104" i="4"/>
  <c r="C105" i="4" s="1"/>
  <c r="H105" i="4" l="1"/>
  <c r="J105" i="4" s="1"/>
  <c r="E105" i="4"/>
  <c r="A200" i="4"/>
  <c r="B199" i="4"/>
  <c r="D199" i="4"/>
  <c r="A201" i="4" l="1"/>
  <c r="D200" i="4"/>
  <c r="B200" i="4"/>
  <c r="F105" i="4"/>
  <c r="G105" i="4" s="1"/>
  <c r="I105" i="4"/>
  <c r="C106" i="4" s="1"/>
  <c r="H106" i="4" l="1"/>
  <c r="J106" i="4" s="1"/>
  <c r="E106" i="4"/>
  <c r="A202" i="4"/>
  <c r="D201" i="4"/>
  <c r="B201" i="4"/>
  <c r="A203" i="4" l="1"/>
  <c r="B202" i="4"/>
  <c r="D202" i="4"/>
  <c r="I106" i="4"/>
  <c r="C107" i="4" s="1"/>
  <c r="F106" i="4"/>
  <c r="G106" i="4" s="1"/>
  <c r="H107" i="4" l="1"/>
  <c r="J107" i="4" s="1"/>
  <c r="E107" i="4"/>
  <c r="A204" i="4"/>
  <c r="B203" i="4"/>
  <c r="D203" i="4"/>
  <c r="A205" i="4" l="1"/>
  <c r="D204" i="4"/>
  <c r="B204" i="4"/>
  <c r="F107" i="4"/>
  <c r="G107" i="4" s="1"/>
  <c r="I107" i="4"/>
  <c r="C108" i="4" s="1"/>
  <c r="H108" i="4" l="1"/>
  <c r="J108" i="4" s="1"/>
  <c r="E108" i="4"/>
  <c r="A206" i="4"/>
  <c r="D205" i="4"/>
  <c r="B205" i="4"/>
  <c r="A207" i="4" l="1"/>
  <c r="B206" i="4"/>
  <c r="D206" i="4"/>
  <c r="F108" i="4"/>
  <c r="G108" i="4" s="1"/>
  <c r="I108" i="4"/>
  <c r="C109" i="4" s="1"/>
  <c r="A208" i="4" l="1"/>
  <c r="B207" i="4"/>
  <c r="D207" i="4"/>
  <c r="H109" i="4"/>
  <c r="J109" i="4" s="1"/>
  <c r="E109" i="4"/>
  <c r="F109" i="4" l="1"/>
  <c r="G109" i="4" s="1"/>
  <c r="I109" i="4"/>
  <c r="C110" i="4" s="1"/>
  <c r="A209" i="4"/>
  <c r="D208" i="4"/>
  <c r="B208" i="4"/>
  <c r="H110" i="4" l="1"/>
  <c r="J110" i="4" s="1"/>
  <c r="E110" i="4"/>
  <c r="A210" i="4"/>
  <c r="D209" i="4"/>
  <c r="B209" i="4"/>
  <c r="A211" i="4" l="1"/>
  <c r="B210" i="4"/>
  <c r="D210" i="4"/>
  <c r="I110" i="4"/>
  <c r="C111" i="4" s="1"/>
  <c r="F110" i="4"/>
  <c r="G110" i="4" s="1"/>
  <c r="H111" i="4" l="1"/>
  <c r="J111" i="4" s="1"/>
  <c r="E111" i="4"/>
  <c r="A212" i="4"/>
  <c r="B211" i="4"/>
  <c r="D211" i="4"/>
  <c r="A213" i="4" l="1"/>
  <c r="D212" i="4"/>
  <c r="B212" i="4"/>
  <c r="F111" i="4"/>
  <c r="G111" i="4" s="1"/>
  <c r="I111" i="4"/>
  <c r="C112" i="4" s="1"/>
  <c r="H112" i="4" l="1"/>
  <c r="J112" i="4" s="1"/>
  <c r="E112" i="4"/>
  <c r="A214" i="4"/>
  <c r="D213" i="4"/>
  <c r="B213" i="4"/>
  <c r="A215" i="4" l="1"/>
  <c r="B214" i="4"/>
  <c r="D214" i="4"/>
  <c r="F112" i="4"/>
  <c r="G112" i="4" s="1"/>
  <c r="I112" i="4"/>
  <c r="C113" i="4" s="1"/>
  <c r="A216" i="4" l="1"/>
  <c r="B215" i="4"/>
  <c r="D215" i="4"/>
  <c r="H113" i="4"/>
  <c r="J113" i="4" s="1"/>
  <c r="E113" i="4"/>
  <c r="A217" i="4" l="1"/>
  <c r="D216" i="4"/>
  <c r="B216" i="4"/>
  <c r="F113" i="4"/>
  <c r="G113" i="4" s="1"/>
  <c r="I113" i="4"/>
  <c r="C114" i="4" s="1"/>
  <c r="H114" i="4" l="1"/>
  <c r="J114" i="4" s="1"/>
  <c r="E114" i="4"/>
  <c r="A218" i="4"/>
  <c r="D217" i="4"/>
  <c r="B217" i="4"/>
  <c r="A219" i="4" l="1"/>
  <c r="B218" i="4"/>
  <c r="D218" i="4"/>
  <c r="I114" i="4"/>
  <c r="C115" i="4" s="1"/>
  <c r="F114" i="4"/>
  <c r="G114" i="4" s="1"/>
  <c r="H115" i="4" l="1"/>
  <c r="J115" i="4" s="1"/>
  <c r="E115" i="4"/>
  <c r="A220" i="4"/>
  <c r="B219" i="4"/>
  <c r="D219" i="4"/>
  <c r="A221" i="4" l="1"/>
  <c r="D220" i="4"/>
  <c r="B220" i="4"/>
  <c r="F115" i="4"/>
  <c r="G115" i="4" s="1"/>
  <c r="I115" i="4"/>
  <c r="C116" i="4" s="1"/>
  <c r="H116" i="4" l="1"/>
  <c r="J116" i="4" s="1"/>
  <c r="E116" i="4"/>
  <c r="A222" i="4"/>
  <c r="D221" i="4"/>
  <c r="B221" i="4"/>
  <c r="A223" i="4" l="1"/>
  <c r="B222" i="4"/>
  <c r="D222" i="4"/>
  <c r="F116" i="4"/>
  <c r="G116" i="4" s="1"/>
  <c r="I116" i="4"/>
  <c r="C117" i="4" s="1"/>
  <c r="A224" i="4" l="1"/>
  <c r="B223" i="4"/>
  <c r="D223" i="4"/>
  <c r="H117" i="4"/>
  <c r="J117" i="4" s="1"/>
  <c r="E117" i="4"/>
  <c r="A225" i="4" l="1"/>
  <c r="D224" i="4"/>
  <c r="B224" i="4"/>
  <c r="F117" i="4"/>
  <c r="G117" i="4" s="1"/>
  <c r="I117" i="4"/>
  <c r="C118" i="4" s="1"/>
  <c r="H118" i="4" l="1"/>
  <c r="J118" i="4" s="1"/>
  <c r="E118" i="4"/>
  <c r="A226" i="4"/>
  <c r="D225" i="4"/>
  <c r="B225" i="4"/>
  <c r="A227" i="4" l="1"/>
  <c r="B226" i="4"/>
  <c r="D226" i="4"/>
  <c r="I118" i="4"/>
  <c r="C119" i="4" s="1"/>
  <c r="F118" i="4"/>
  <c r="G118" i="4" s="1"/>
  <c r="H119" i="4" l="1"/>
  <c r="J119" i="4" s="1"/>
  <c r="E119" i="4"/>
  <c r="A228" i="4"/>
  <c r="B227" i="4"/>
  <c r="D227" i="4"/>
  <c r="A229" i="4" l="1"/>
  <c r="D228" i="4"/>
  <c r="B228" i="4"/>
  <c r="F119" i="4"/>
  <c r="G119" i="4" s="1"/>
  <c r="I119" i="4"/>
  <c r="C120" i="4" s="1"/>
  <c r="H120" i="4" l="1"/>
  <c r="J120" i="4" s="1"/>
  <c r="E120" i="4"/>
  <c r="A230" i="4"/>
  <c r="D229" i="4"/>
  <c r="B229" i="4"/>
  <c r="A231" i="4" l="1"/>
  <c r="B230" i="4"/>
  <c r="D230" i="4"/>
  <c r="F120" i="4"/>
  <c r="G120" i="4" s="1"/>
  <c r="I120" i="4"/>
  <c r="C121" i="4" s="1"/>
  <c r="A232" i="4" l="1"/>
  <c r="B231" i="4"/>
  <c r="D231" i="4"/>
  <c r="H121" i="4"/>
  <c r="J121" i="4" s="1"/>
  <c r="E121" i="4"/>
  <c r="A233" i="4" l="1"/>
  <c r="D232" i="4"/>
  <c r="B232" i="4"/>
  <c r="F121" i="4"/>
  <c r="G121" i="4" s="1"/>
  <c r="I121" i="4"/>
  <c r="C122" i="4" s="1"/>
  <c r="H122" i="4" l="1"/>
  <c r="J122" i="4" s="1"/>
  <c r="E122" i="4"/>
  <c r="A234" i="4"/>
  <c r="D233" i="4"/>
  <c r="B233" i="4"/>
  <c r="A235" i="4" l="1"/>
  <c r="B234" i="4"/>
  <c r="D234" i="4"/>
  <c r="I122" i="4"/>
  <c r="C123" i="4" s="1"/>
  <c r="F122" i="4"/>
  <c r="G122" i="4" s="1"/>
  <c r="H123" i="4" l="1"/>
  <c r="J123" i="4" s="1"/>
  <c r="E123" i="4"/>
  <c r="A236" i="4"/>
  <c r="B235" i="4"/>
  <c r="D235" i="4"/>
  <c r="A237" i="4" l="1"/>
  <c r="D236" i="4"/>
  <c r="B236" i="4"/>
  <c r="F123" i="4"/>
  <c r="G123" i="4" s="1"/>
  <c r="I123" i="4"/>
  <c r="C124" i="4" s="1"/>
  <c r="H124" i="4" l="1"/>
  <c r="J124" i="4" s="1"/>
  <c r="E124" i="4"/>
  <c r="A238" i="4"/>
  <c r="D237" i="4"/>
  <c r="B237" i="4"/>
  <c r="A239" i="4" l="1"/>
  <c r="B238" i="4"/>
  <c r="D238" i="4"/>
  <c r="F124" i="4"/>
  <c r="G124" i="4" s="1"/>
  <c r="I124" i="4"/>
  <c r="C125" i="4" s="1"/>
  <c r="A240" i="4" l="1"/>
  <c r="B239" i="4"/>
  <c r="D239" i="4"/>
  <c r="H125" i="4"/>
  <c r="J125" i="4" s="1"/>
  <c r="E125" i="4"/>
  <c r="A241" i="4" l="1"/>
  <c r="D240" i="4"/>
  <c r="B240" i="4"/>
  <c r="F125" i="4"/>
  <c r="G125" i="4" s="1"/>
  <c r="I125" i="4"/>
  <c r="C126" i="4" s="1"/>
  <c r="H126" i="4" l="1"/>
  <c r="J126" i="4" s="1"/>
  <c r="E126" i="4"/>
  <c r="A242" i="4"/>
  <c r="D241" i="4"/>
  <c r="B241" i="4"/>
  <c r="A243" i="4" l="1"/>
  <c r="B242" i="4"/>
  <c r="D242" i="4"/>
  <c r="I126" i="4"/>
  <c r="C127" i="4" s="1"/>
  <c r="F126" i="4"/>
  <c r="G126" i="4" s="1"/>
  <c r="H127" i="4" l="1"/>
  <c r="J127" i="4" s="1"/>
  <c r="E127" i="4"/>
  <c r="A244" i="4"/>
  <c r="B243" i="4"/>
  <c r="D243" i="4"/>
  <c r="A245" i="4" l="1"/>
  <c r="D244" i="4"/>
  <c r="B244" i="4"/>
  <c r="F127" i="4"/>
  <c r="G127" i="4" s="1"/>
  <c r="I127" i="4"/>
  <c r="C128" i="4" s="1"/>
  <c r="H128" i="4" l="1"/>
  <c r="J128" i="4" s="1"/>
  <c r="E128" i="4"/>
  <c r="A246" i="4"/>
  <c r="D245" i="4"/>
  <c r="B245" i="4"/>
  <c r="A247" i="4" l="1"/>
  <c r="B246" i="4"/>
  <c r="D246" i="4"/>
  <c r="F128" i="4"/>
  <c r="G128" i="4" s="1"/>
  <c r="I128" i="4"/>
  <c r="C129" i="4" s="1"/>
  <c r="A248" i="4" l="1"/>
  <c r="B247" i="4"/>
  <c r="D247" i="4"/>
  <c r="H129" i="4"/>
  <c r="J129" i="4" s="1"/>
  <c r="E129" i="4"/>
  <c r="F129" i="4" l="1"/>
  <c r="G129" i="4" s="1"/>
  <c r="I129" i="4"/>
  <c r="C130" i="4" s="1"/>
  <c r="A249" i="4"/>
  <c r="D248" i="4"/>
  <c r="B248" i="4"/>
  <c r="H130" i="4" l="1"/>
  <c r="J130" i="4" s="1"/>
  <c r="E130" i="4"/>
  <c r="A250" i="4"/>
  <c r="D249" i="4"/>
  <c r="B249" i="4"/>
  <c r="A251" i="4" l="1"/>
  <c r="B250" i="4"/>
  <c r="D250" i="4"/>
  <c r="I130" i="4"/>
  <c r="C131" i="4" s="1"/>
  <c r="F130" i="4"/>
  <c r="G130" i="4" s="1"/>
  <c r="H131" i="4" l="1"/>
  <c r="J131" i="4" s="1"/>
  <c r="E131" i="4"/>
  <c r="A252" i="4"/>
  <c r="B251" i="4"/>
  <c r="D251" i="4"/>
  <c r="A253" i="4" l="1"/>
  <c r="D252" i="4"/>
  <c r="B252" i="4"/>
  <c r="F131" i="4"/>
  <c r="G131" i="4" s="1"/>
  <c r="I131" i="4"/>
  <c r="C132" i="4" s="1"/>
  <c r="H132" i="4" l="1"/>
  <c r="J132" i="4" s="1"/>
  <c r="E132" i="4"/>
  <c r="A254" i="4"/>
  <c r="D253" i="4"/>
  <c r="B253" i="4"/>
  <c r="A255" i="4" l="1"/>
  <c r="B254" i="4"/>
  <c r="D254" i="4"/>
  <c r="F132" i="4"/>
  <c r="G132" i="4" s="1"/>
  <c r="I132" i="4"/>
  <c r="C133" i="4" s="1"/>
  <c r="A256" i="4" l="1"/>
  <c r="B255" i="4"/>
  <c r="D255" i="4"/>
  <c r="H133" i="4"/>
  <c r="J133" i="4" s="1"/>
  <c r="E133" i="4"/>
  <c r="F133" i="4" l="1"/>
  <c r="G133" i="4" s="1"/>
  <c r="I133" i="4"/>
  <c r="C134" i="4" s="1"/>
  <c r="A257" i="4"/>
  <c r="D256" i="4"/>
  <c r="B256" i="4"/>
  <c r="H134" i="4" l="1"/>
  <c r="J134" i="4" s="1"/>
  <c r="E134" i="4"/>
  <c r="A258" i="4"/>
  <c r="D257" i="4"/>
  <c r="B257" i="4"/>
  <c r="A259" i="4" l="1"/>
  <c r="B258" i="4"/>
  <c r="D258" i="4"/>
  <c r="I134" i="4"/>
  <c r="C135" i="4" s="1"/>
  <c r="F134" i="4"/>
  <c r="G134" i="4" s="1"/>
  <c r="H135" i="4" l="1"/>
  <c r="J135" i="4" s="1"/>
  <c r="E135" i="4"/>
  <c r="A260" i="4"/>
  <c r="B259" i="4"/>
  <c r="D259" i="4"/>
  <c r="A261" i="4" l="1"/>
  <c r="D260" i="4"/>
  <c r="B260" i="4"/>
  <c r="F135" i="4"/>
  <c r="G135" i="4" s="1"/>
  <c r="I135" i="4"/>
  <c r="C136" i="4" s="1"/>
  <c r="H136" i="4" l="1"/>
  <c r="J136" i="4" s="1"/>
  <c r="E136" i="4"/>
  <c r="A262" i="4"/>
  <c r="D261" i="4"/>
  <c r="B261" i="4"/>
  <c r="A263" i="4" l="1"/>
  <c r="B262" i="4"/>
  <c r="D262" i="4"/>
  <c r="F136" i="4"/>
  <c r="G136" i="4" s="1"/>
  <c r="I136" i="4"/>
  <c r="C137" i="4" s="1"/>
  <c r="A264" i="4" l="1"/>
  <c r="B263" i="4"/>
  <c r="D263" i="4"/>
  <c r="H137" i="4"/>
  <c r="J137" i="4" s="1"/>
  <c r="E137" i="4"/>
  <c r="F137" i="4" l="1"/>
  <c r="G137" i="4" s="1"/>
  <c r="I137" i="4"/>
  <c r="C138" i="4" s="1"/>
  <c r="A265" i="4"/>
  <c r="D264" i="4"/>
  <c r="B264" i="4"/>
  <c r="H138" i="4" l="1"/>
  <c r="J138" i="4" s="1"/>
  <c r="E138" i="4"/>
  <c r="A266" i="4"/>
  <c r="D265" i="4"/>
  <c r="B265" i="4"/>
  <c r="A267" i="4" l="1"/>
  <c r="B266" i="4"/>
  <c r="D266" i="4"/>
  <c r="I138" i="4"/>
  <c r="C139" i="4" s="1"/>
  <c r="F138" i="4"/>
  <c r="G138" i="4" s="1"/>
  <c r="H139" i="4" l="1"/>
  <c r="J139" i="4" s="1"/>
  <c r="E139" i="4"/>
  <c r="A268" i="4"/>
  <c r="B267" i="4"/>
  <c r="D267" i="4"/>
  <c r="A269" i="4" l="1"/>
  <c r="D268" i="4"/>
  <c r="B268" i="4"/>
  <c r="F139" i="4"/>
  <c r="G139" i="4" s="1"/>
  <c r="I139" i="4"/>
  <c r="C140" i="4" s="1"/>
  <c r="H140" i="4" l="1"/>
  <c r="J140" i="4" s="1"/>
  <c r="E140" i="4"/>
  <c r="A270" i="4"/>
  <c r="D269" i="4"/>
  <c r="B269" i="4"/>
  <c r="A271" i="4" l="1"/>
  <c r="B270" i="4"/>
  <c r="D270" i="4"/>
  <c r="F140" i="4"/>
  <c r="G140" i="4" s="1"/>
  <c r="I140" i="4"/>
  <c r="C141" i="4" s="1"/>
  <c r="A272" i="4" l="1"/>
  <c r="B271" i="4"/>
  <c r="D271" i="4"/>
  <c r="H141" i="4"/>
  <c r="J141" i="4" s="1"/>
  <c r="E141" i="4"/>
  <c r="F141" i="4" l="1"/>
  <c r="G141" i="4" s="1"/>
  <c r="I141" i="4"/>
  <c r="C142" i="4" s="1"/>
  <c r="A273" i="4"/>
  <c r="D272" i="4"/>
  <c r="B272" i="4"/>
  <c r="H142" i="4" l="1"/>
  <c r="J142" i="4" s="1"/>
  <c r="E142" i="4"/>
  <c r="A274" i="4"/>
  <c r="D273" i="4"/>
  <c r="B273" i="4"/>
  <c r="A275" i="4" l="1"/>
  <c r="B274" i="4"/>
  <c r="D274" i="4"/>
  <c r="I142" i="4"/>
  <c r="C143" i="4" s="1"/>
  <c r="F142" i="4"/>
  <c r="G142" i="4" s="1"/>
  <c r="H143" i="4" l="1"/>
  <c r="J143" i="4" s="1"/>
  <c r="E143" i="4"/>
  <c r="A276" i="4"/>
  <c r="B275" i="4"/>
  <c r="D275" i="4"/>
  <c r="F143" i="4" l="1"/>
  <c r="G143" i="4" s="1"/>
  <c r="I143" i="4"/>
  <c r="C144" i="4" s="1"/>
  <c r="A277" i="4"/>
  <c r="D276" i="4"/>
  <c r="B276" i="4"/>
  <c r="A278" i="4" l="1"/>
  <c r="D277" i="4"/>
  <c r="B277" i="4"/>
  <c r="H144" i="4"/>
  <c r="J144" i="4" s="1"/>
  <c r="E144" i="4"/>
  <c r="F144" i="4" l="1"/>
  <c r="G144" i="4" s="1"/>
  <c r="I144" i="4"/>
  <c r="C145" i="4" s="1"/>
  <c r="A279" i="4"/>
  <c r="B278" i="4"/>
  <c r="D278" i="4"/>
  <c r="A280" i="4" l="1"/>
  <c r="B279" i="4"/>
  <c r="D279" i="4"/>
  <c r="H145" i="4"/>
  <c r="J145" i="4" s="1"/>
  <c r="E145" i="4"/>
  <c r="F145" i="4" l="1"/>
  <c r="G145" i="4" s="1"/>
  <c r="I145" i="4"/>
  <c r="C146" i="4" s="1"/>
  <c r="A281" i="4"/>
  <c r="D280" i="4"/>
  <c r="B280" i="4"/>
  <c r="H146" i="4" l="1"/>
  <c r="J146" i="4" s="1"/>
  <c r="E146" i="4"/>
  <c r="A282" i="4"/>
  <c r="D281" i="4"/>
  <c r="B281" i="4"/>
  <c r="A283" i="4" l="1"/>
  <c r="B282" i="4"/>
  <c r="D282" i="4"/>
  <c r="I146" i="4"/>
  <c r="C147" i="4" s="1"/>
  <c r="F146" i="4"/>
  <c r="G146" i="4" s="1"/>
  <c r="H147" i="4" l="1"/>
  <c r="J147" i="4" s="1"/>
  <c r="E147" i="4"/>
  <c r="A284" i="4"/>
  <c r="B283" i="4"/>
  <c r="D283" i="4"/>
  <c r="F147" i="4" l="1"/>
  <c r="G147" i="4" s="1"/>
  <c r="I147" i="4"/>
  <c r="C148" i="4" s="1"/>
  <c r="A285" i="4"/>
  <c r="D284" i="4"/>
  <c r="B284" i="4"/>
  <c r="H148" i="4" l="1"/>
  <c r="J148" i="4" s="1"/>
  <c r="E148" i="4"/>
  <c r="A286" i="4"/>
  <c r="D285" i="4"/>
  <c r="B285" i="4"/>
  <c r="A287" i="4" l="1"/>
  <c r="B286" i="4"/>
  <c r="D286" i="4"/>
  <c r="F148" i="4"/>
  <c r="G148" i="4" s="1"/>
  <c r="I148" i="4"/>
  <c r="C149" i="4" s="1"/>
  <c r="H149" i="4" l="1"/>
  <c r="J149" i="4" s="1"/>
  <c r="E149" i="4"/>
  <c r="A288" i="4"/>
  <c r="B287" i="4"/>
  <c r="D287" i="4"/>
  <c r="A289" i="4" l="1"/>
  <c r="B288" i="4"/>
  <c r="D288" i="4"/>
  <c r="F149" i="4"/>
  <c r="G149" i="4" s="1"/>
  <c r="I149" i="4"/>
  <c r="C150" i="4" s="1"/>
  <c r="H150" i="4" l="1"/>
  <c r="J150" i="4" s="1"/>
  <c r="E150" i="4"/>
  <c r="B289" i="4"/>
  <c r="A290" i="4"/>
  <c r="D289" i="4"/>
  <c r="B290" i="4" l="1"/>
  <c r="A291" i="4"/>
  <c r="D290" i="4"/>
  <c r="I150" i="4"/>
  <c r="C151" i="4" s="1"/>
  <c r="F150" i="4"/>
  <c r="G150" i="4" s="1"/>
  <c r="H151" i="4" l="1"/>
  <c r="J151" i="4" s="1"/>
  <c r="E151" i="4"/>
  <c r="B291" i="4"/>
  <c r="A292" i="4"/>
  <c r="D291" i="4"/>
  <c r="B292" i="4" l="1"/>
  <c r="A293" i="4"/>
  <c r="D292" i="4"/>
  <c r="F151" i="4"/>
  <c r="G151" i="4" s="1"/>
  <c r="I151" i="4"/>
  <c r="C152" i="4" s="1"/>
  <c r="H152" i="4" l="1"/>
  <c r="J152" i="4" s="1"/>
  <c r="E152" i="4"/>
  <c r="B293" i="4"/>
  <c r="A294" i="4"/>
  <c r="D293" i="4"/>
  <c r="B294" i="4" l="1"/>
  <c r="A295" i="4"/>
  <c r="D294" i="4"/>
  <c r="F152" i="4"/>
  <c r="G152" i="4" s="1"/>
  <c r="I152" i="4"/>
  <c r="C153" i="4" s="1"/>
  <c r="B295" i="4" l="1"/>
  <c r="A296" i="4"/>
  <c r="D295" i="4"/>
  <c r="H153" i="4"/>
  <c r="J153" i="4" s="1"/>
  <c r="E153" i="4"/>
  <c r="F153" i="4" l="1"/>
  <c r="G153" i="4" s="1"/>
  <c r="I153" i="4"/>
  <c r="C154" i="4" s="1"/>
  <c r="B296" i="4"/>
  <c r="A297" i="4"/>
  <c r="D296" i="4"/>
  <c r="B297" i="4" l="1"/>
  <c r="A298" i="4"/>
  <c r="D297" i="4"/>
  <c r="H154" i="4"/>
  <c r="J154" i="4" s="1"/>
  <c r="E154" i="4"/>
  <c r="I154" i="4" l="1"/>
  <c r="C155" i="4" s="1"/>
  <c r="F154" i="4"/>
  <c r="G154" i="4" s="1"/>
  <c r="B298" i="4"/>
  <c r="A299" i="4"/>
  <c r="D298" i="4"/>
  <c r="H155" i="4" l="1"/>
  <c r="J155" i="4" s="1"/>
  <c r="E155" i="4"/>
  <c r="B299" i="4"/>
  <c r="A300" i="4"/>
  <c r="D299" i="4"/>
  <c r="B300" i="4" l="1"/>
  <c r="A301" i="4"/>
  <c r="D300" i="4"/>
  <c r="F155" i="4"/>
  <c r="G155" i="4" s="1"/>
  <c r="I155" i="4"/>
  <c r="C156" i="4" s="1"/>
  <c r="H156" i="4" l="1"/>
  <c r="J156" i="4" s="1"/>
  <c r="E156" i="4"/>
  <c r="B301" i="4"/>
  <c r="A302" i="4"/>
  <c r="D301" i="4"/>
  <c r="B302" i="4" l="1"/>
  <c r="A303" i="4"/>
  <c r="D302" i="4"/>
  <c r="F156" i="4"/>
  <c r="G156" i="4" s="1"/>
  <c r="I156" i="4"/>
  <c r="C157" i="4" s="1"/>
  <c r="H157" i="4" l="1"/>
  <c r="J157" i="4" s="1"/>
  <c r="E157" i="4"/>
  <c r="B303" i="4"/>
  <c r="A304" i="4"/>
  <c r="D303" i="4"/>
  <c r="F157" i="4" l="1"/>
  <c r="G157" i="4" s="1"/>
  <c r="I157" i="4"/>
  <c r="C158" i="4" s="1"/>
  <c r="B304" i="4"/>
  <c r="A305" i="4"/>
  <c r="D304" i="4"/>
  <c r="B305" i="4" l="1"/>
  <c r="A306" i="4"/>
  <c r="D305" i="4"/>
  <c r="H158" i="4"/>
  <c r="J158" i="4" s="1"/>
  <c r="E158" i="4"/>
  <c r="F158" i="4" l="1"/>
  <c r="G158" i="4" s="1"/>
  <c r="I158" i="4"/>
  <c r="C159" i="4" s="1"/>
  <c r="B306" i="4"/>
  <c r="A307" i="4"/>
  <c r="D306" i="4"/>
  <c r="B307" i="4" l="1"/>
  <c r="A308" i="4"/>
  <c r="D307" i="4"/>
  <c r="H159" i="4"/>
  <c r="J159" i="4" s="1"/>
  <c r="E159" i="4"/>
  <c r="F159" i="4" l="1"/>
  <c r="G159" i="4" s="1"/>
  <c r="I159" i="4"/>
  <c r="C160" i="4" s="1"/>
  <c r="B308" i="4"/>
  <c r="A309" i="4"/>
  <c r="D308" i="4"/>
  <c r="B309" i="4" l="1"/>
  <c r="A310" i="4"/>
  <c r="D309" i="4"/>
  <c r="H160" i="4"/>
  <c r="J160" i="4" s="1"/>
  <c r="E160" i="4"/>
  <c r="F160" i="4" l="1"/>
  <c r="G160" i="4" s="1"/>
  <c r="I160" i="4"/>
  <c r="C161" i="4" s="1"/>
  <c r="B310" i="4"/>
  <c r="A311" i="4"/>
  <c r="D310" i="4"/>
  <c r="B311" i="4" l="1"/>
  <c r="A312" i="4"/>
  <c r="D311" i="4"/>
  <c r="H161" i="4"/>
  <c r="J161" i="4" s="1"/>
  <c r="E161" i="4"/>
  <c r="F161" i="4" l="1"/>
  <c r="G161" i="4" s="1"/>
  <c r="I161" i="4"/>
  <c r="C162" i="4" s="1"/>
  <c r="B312" i="4"/>
  <c r="A313" i="4"/>
  <c r="D312" i="4"/>
  <c r="B313" i="4" l="1"/>
  <c r="A314" i="4"/>
  <c r="D313" i="4"/>
  <c r="H162" i="4"/>
  <c r="J162" i="4" s="1"/>
  <c r="E162" i="4"/>
  <c r="F162" i="4" l="1"/>
  <c r="G162" i="4" s="1"/>
  <c r="I162" i="4"/>
  <c r="C163" i="4" s="1"/>
  <c r="B314" i="4"/>
  <c r="A315" i="4"/>
  <c r="D314" i="4"/>
  <c r="B315" i="4" l="1"/>
  <c r="A316" i="4"/>
  <c r="D315" i="4"/>
  <c r="H163" i="4"/>
  <c r="J163" i="4" s="1"/>
  <c r="E163" i="4"/>
  <c r="F163" i="4" l="1"/>
  <c r="G163" i="4" s="1"/>
  <c r="I163" i="4"/>
  <c r="C164" i="4" s="1"/>
  <c r="B316" i="4"/>
  <c r="A317" i="4"/>
  <c r="D316" i="4"/>
  <c r="B317" i="4" l="1"/>
  <c r="A318" i="4"/>
  <c r="D317" i="4"/>
  <c r="H164" i="4"/>
  <c r="J164" i="4" s="1"/>
  <c r="E164" i="4"/>
  <c r="F164" i="4" l="1"/>
  <c r="G164" i="4" s="1"/>
  <c r="I164" i="4"/>
  <c r="C165" i="4" s="1"/>
  <c r="B318" i="4"/>
  <c r="A319" i="4"/>
  <c r="D318" i="4"/>
  <c r="B319" i="4" l="1"/>
  <c r="A320" i="4"/>
  <c r="D319" i="4"/>
  <c r="H165" i="4"/>
  <c r="J165" i="4" s="1"/>
  <c r="E165" i="4"/>
  <c r="F165" i="4" l="1"/>
  <c r="G165" i="4" s="1"/>
  <c r="I165" i="4"/>
  <c r="C166" i="4" s="1"/>
  <c r="B320" i="4"/>
  <c r="A321" i="4"/>
  <c r="D320" i="4"/>
  <c r="B321" i="4" l="1"/>
  <c r="A322" i="4"/>
  <c r="D321" i="4"/>
  <c r="H166" i="4"/>
  <c r="J166" i="4" s="1"/>
  <c r="E166" i="4"/>
  <c r="F166" i="4" l="1"/>
  <c r="G166" i="4" s="1"/>
  <c r="I166" i="4"/>
  <c r="C167" i="4" s="1"/>
  <c r="B322" i="4"/>
  <c r="A323" i="4"/>
  <c r="D322" i="4"/>
  <c r="B323" i="4" l="1"/>
  <c r="A324" i="4"/>
  <c r="D323" i="4"/>
  <c r="H167" i="4"/>
  <c r="J167" i="4" s="1"/>
  <c r="E167" i="4"/>
  <c r="F167" i="4" l="1"/>
  <c r="G167" i="4" s="1"/>
  <c r="I167" i="4"/>
  <c r="C168" i="4" s="1"/>
  <c r="B324" i="4"/>
  <c r="A325" i="4"/>
  <c r="D324" i="4"/>
  <c r="B325" i="4" l="1"/>
  <c r="A326" i="4"/>
  <c r="D325" i="4"/>
  <c r="H168" i="4"/>
  <c r="J168" i="4" s="1"/>
  <c r="E168" i="4"/>
  <c r="F168" i="4" l="1"/>
  <c r="G168" i="4" s="1"/>
  <c r="I168" i="4"/>
  <c r="C169" i="4" s="1"/>
  <c r="B326" i="4"/>
  <c r="A327" i="4"/>
  <c r="D326" i="4"/>
  <c r="B327" i="4" l="1"/>
  <c r="A328" i="4"/>
  <c r="D327" i="4"/>
  <c r="H169" i="4"/>
  <c r="J169" i="4" s="1"/>
  <c r="E169" i="4"/>
  <c r="F169" i="4" l="1"/>
  <c r="G169" i="4" s="1"/>
  <c r="I169" i="4"/>
  <c r="C170" i="4" s="1"/>
  <c r="B328" i="4"/>
  <c r="A329" i="4"/>
  <c r="D328" i="4"/>
  <c r="B329" i="4" l="1"/>
  <c r="A330" i="4"/>
  <c r="D329" i="4"/>
  <c r="H170" i="4"/>
  <c r="J170" i="4" s="1"/>
  <c r="E170" i="4"/>
  <c r="F170" i="4" l="1"/>
  <c r="G170" i="4" s="1"/>
  <c r="I170" i="4"/>
  <c r="C171" i="4" s="1"/>
  <c r="B330" i="4"/>
  <c r="A331" i="4"/>
  <c r="D330" i="4"/>
  <c r="B331" i="4" l="1"/>
  <c r="A332" i="4"/>
  <c r="D331" i="4"/>
  <c r="H171" i="4"/>
  <c r="J171" i="4" s="1"/>
  <c r="E171" i="4"/>
  <c r="F171" i="4" l="1"/>
  <c r="G171" i="4" s="1"/>
  <c r="I171" i="4"/>
  <c r="C172" i="4" s="1"/>
  <c r="B332" i="4"/>
  <c r="A333" i="4"/>
  <c r="D332" i="4"/>
  <c r="B333" i="4" l="1"/>
  <c r="A334" i="4"/>
  <c r="D333" i="4"/>
  <c r="H172" i="4"/>
  <c r="J172" i="4" s="1"/>
  <c r="E172" i="4"/>
  <c r="F172" i="4" l="1"/>
  <c r="G172" i="4" s="1"/>
  <c r="I172" i="4"/>
  <c r="C173" i="4" s="1"/>
  <c r="B334" i="4"/>
  <c r="A335" i="4"/>
  <c r="D334" i="4"/>
  <c r="B335" i="4" l="1"/>
  <c r="A336" i="4"/>
  <c r="D335" i="4"/>
  <c r="H173" i="4"/>
  <c r="J173" i="4" s="1"/>
  <c r="E173" i="4"/>
  <c r="F173" i="4" l="1"/>
  <c r="G173" i="4" s="1"/>
  <c r="I173" i="4"/>
  <c r="C174" i="4" s="1"/>
  <c r="B336" i="4"/>
  <c r="A337" i="4"/>
  <c r="D336" i="4"/>
  <c r="B337" i="4" l="1"/>
  <c r="A338" i="4"/>
  <c r="D337" i="4"/>
  <c r="H174" i="4"/>
  <c r="J174" i="4" s="1"/>
  <c r="E174" i="4"/>
  <c r="F174" i="4" l="1"/>
  <c r="G174" i="4" s="1"/>
  <c r="I174" i="4"/>
  <c r="C175" i="4" s="1"/>
  <c r="B338" i="4"/>
  <c r="A339" i="4"/>
  <c r="D338" i="4"/>
  <c r="B339" i="4" l="1"/>
  <c r="A340" i="4"/>
  <c r="D339" i="4"/>
  <c r="H175" i="4"/>
  <c r="J175" i="4" s="1"/>
  <c r="E175" i="4"/>
  <c r="F175" i="4" l="1"/>
  <c r="G175" i="4" s="1"/>
  <c r="I175" i="4"/>
  <c r="C176" i="4" s="1"/>
  <c r="B340" i="4"/>
  <c r="A341" i="4"/>
  <c r="D340" i="4"/>
  <c r="B341" i="4" l="1"/>
  <c r="A342" i="4"/>
  <c r="D341" i="4"/>
  <c r="H176" i="4"/>
  <c r="J176" i="4" s="1"/>
  <c r="E176" i="4"/>
  <c r="F176" i="4" l="1"/>
  <c r="G176" i="4" s="1"/>
  <c r="I176" i="4"/>
  <c r="C177" i="4" s="1"/>
  <c r="B342" i="4"/>
  <c r="A343" i="4"/>
  <c r="D342" i="4"/>
  <c r="B343" i="4" l="1"/>
  <c r="A344" i="4"/>
  <c r="D343" i="4"/>
  <c r="H177" i="4"/>
  <c r="J177" i="4" s="1"/>
  <c r="E177" i="4"/>
  <c r="F177" i="4" l="1"/>
  <c r="G177" i="4" s="1"/>
  <c r="I177" i="4"/>
  <c r="C178" i="4" s="1"/>
  <c r="B344" i="4"/>
  <c r="A345" i="4"/>
  <c r="D344" i="4"/>
  <c r="B345" i="4" l="1"/>
  <c r="A346" i="4"/>
  <c r="D345" i="4"/>
  <c r="H178" i="4"/>
  <c r="J178" i="4" s="1"/>
  <c r="E178" i="4"/>
  <c r="F178" i="4" l="1"/>
  <c r="G178" i="4" s="1"/>
  <c r="I178" i="4"/>
  <c r="C179" i="4" s="1"/>
  <c r="B346" i="4"/>
  <c r="A347" i="4"/>
  <c r="D346" i="4"/>
  <c r="A348" i="4" l="1"/>
  <c r="B347" i="4"/>
  <c r="D347" i="4"/>
  <c r="H179" i="4"/>
  <c r="J179" i="4" s="1"/>
  <c r="E179" i="4"/>
  <c r="F179" i="4" l="1"/>
  <c r="G179" i="4" s="1"/>
  <c r="I179" i="4"/>
  <c r="C180" i="4" s="1"/>
  <c r="A349" i="4"/>
  <c r="B348" i="4"/>
  <c r="D348" i="4"/>
  <c r="A350" i="4" l="1"/>
  <c r="D349" i="4"/>
  <c r="B349" i="4"/>
  <c r="H180" i="4"/>
  <c r="J180" i="4" s="1"/>
  <c r="E180" i="4"/>
  <c r="F180" i="4" l="1"/>
  <c r="G180" i="4" s="1"/>
  <c r="I180" i="4"/>
  <c r="C181" i="4" s="1"/>
  <c r="A351" i="4"/>
  <c r="D350" i="4"/>
  <c r="B350" i="4"/>
  <c r="A352" i="4" l="1"/>
  <c r="B351" i="4"/>
  <c r="D351" i="4"/>
  <c r="H181" i="4"/>
  <c r="J181" i="4" s="1"/>
  <c r="E181" i="4"/>
  <c r="A353" i="4" l="1"/>
  <c r="B352" i="4"/>
  <c r="D352" i="4"/>
  <c r="F181" i="4"/>
  <c r="G181" i="4" s="1"/>
  <c r="I181" i="4"/>
  <c r="C182" i="4" s="1"/>
  <c r="H182" i="4" l="1"/>
  <c r="J182" i="4" s="1"/>
  <c r="E182" i="4"/>
  <c r="A354" i="4"/>
  <c r="D353" i="4"/>
  <c r="B353" i="4"/>
  <c r="A355" i="4" l="1"/>
  <c r="D354" i="4"/>
  <c r="B354" i="4"/>
  <c r="F182" i="4"/>
  <c r="G182" i="4" s="1"/>
  <c r="I182" i="4"/>
  <c r="C183" i="4" s="1"/>
  <c r="E183" i="4" l="1"/>
  <c r="H183" i="4"/>
  <c r="J183" i="4" s="1"/>
  <c r="A356" i="4"/>
  <c r="B355" i="4"/>
  <c r="D355" i="4"/>
  <c r="A357" i="4" l="1"/>
  <c r="B356" i="4"/>
  <c r="D356" i="4"/>
  <c r="F183" i="4"/>
  <c r="G183" i="4" s="1"/>
  <c r="I183" i="4"/>
  <c r="C184" i="4" s="1"/>
  <c r="H184" i="4" l="1"/>
  <c r="J184" i="4" s="1"/>
  <c r="E184" i="4"/>
  <c r="A358" i="4"/>
  <c r="D357" i="4"/>
  <c r="B357" i="4"/>
  <c r="A359" i="4" l="1"/>
  <c r="D358" i="4"/>
  <c r="B358" i="4"/>
  <c r="F184" i="4"/>
  <c r="G184" i="4" s="1"/>
  <c r="I184" i="4"/>
  <c r="C185" i="4" s="1"/>
  <c r="A360" i="4" l="1"/>
  <c r="B359" i="4"/>
  <c r="D359" i="4"/>
  <c r="H185" i="4"/>
  <c r="J185" i="4" s="1"/>
  <c r="E185" i="4"/>
  <c r="A361" i="4" l="1"/>
  <c r="B360" i="4"/>
  <c r="D360" i="4"/>
  <c r="F185" i="4"/>
  <c r="G185" i="4" s="1"/>
  <c r="I185" i="4"/>
  <c r="C186" i="4" s="1"/>
  <c r="H186" i="4" l="1"/>
  <c r="J186" i="4" s="1"/>
  <c r="E186" i="4"/>
  <c r="A362" i="4"/>
  <c r="D361" i="4"/>
  <c r="B361" i="4"/>
  <c r="F186" i="4" l="1"/>
  <c r="G186" i="4" s="1"/>
  <c r="I186" i="4"/>
  <c r="C187" i="4" s="1"/>
  <c r="A363" i="4"/>
  <c r="D362" i="4"/>
  <c r="B362" i="4"/>
  <c r="A364" i="4" l="1"/>
  <c r="B363" i="4"/>
  <c r="D363" i="4"/>
  <c r="H187" i="4"/>
  <c r="J187" i="4" s="1"/>
  <c r="E187" i="4"/>
  <c r="A365" i="4" l="1"/>
  <c r="B364" i="4"/>
  <c r="D364" i="4"/>
  <c r="I187" i="4"/>
  <c r="C188" i="4" s="1"/>
  <c r="F187" i="4"/>
  <c r="G187" i="4" s="1"/>
  <c r="E188" i="4" l="1"/>
  <c r="H188" i="4"/>
  <c r="J188" i="4" s="1"/>
  <c r="A366" i="4"/>
  <c r="D365" i="4"/>
  <c r="B365" i="4"/>
  <c r="A367" i="4" l="1"/>
  <c r="D366" i="4"/>
  <c r="B366" i="4"/>
  <c r="F188" i="4"/>
  <c r="G188" i="4" s="1"/>
  <c r="I188" i="4"/>
  <c r="C189" i="4" s="1"/>
  <c r="A368" i="4" l="1"/>
  <c r="B367" i="4"/>
  <c r="D367" i="4"/>
  <c r="H189" i="4"/>
  <c r="J189" i="4" s="1"/>
  <c r="E189" i="4"/>
  <c r="A369" i="4" l="1"/>
  <c r="B368" i="4"/>
  <c r="D368" i="4"/>
  <c r="I189" i="4"/>
  <c r="C190" i="4" s="1"/>
  <c r="F189" i="4"/>
  <c r="G189" i="4" s="1"/>
  <c r="H190" i="4" l="1"/>
  <c r="J190" i="4" s="1"/>
  <c r="E190" i="4"/>
  <c r="A370" i="4"/>
  <c r="D369" i="4"/>
  <c r="B369" i="4"/>
  <c r="A371" i="4" l="1"/>
  <c r="D370" i="4"/>
  <c r="B370" i="4"/>
  <c r="I190" i="4"/>
  <c r="C191" i="4" s="1"/>
  <c r="F190" i="4"/>
  <c r="G190" i="4" s="1"/>
  <c r="H191" i="4" l="1"/>
  <c r="J191" i="4" s="1"/>
  <c r="E191" i="4"/>
  <c r="A372" i="4"/>
  <c r="B371" i="4"/>
  <c r="D371" i="4"/>
  <c r="A373" i="4" l="1"/>
  <c r="B372" i="4"/>
  <c r="D372" i="4"/>
  <c r="F191" i="4"/>
  <c r="G191" i="4" s="1"/>
  <c r="I191" i="4"/>
  <c r="C192" i="4" s="1"/>
  <c r="A374" i="4" l="1"/>
  <c r="D373" i="4"/>
  <c r="B373" i="4"/>
  <c r="H192" i="4"/>
  <c r="J192" i="4" s="1"/>
  <c r="E192" i="4"/>
  <c r="I192" i="4" l="1"/>
  <c r="C193" i="4" s="1"/>
  <c r="F192" i="4"/>
  <c r="G192" i="4" s="1"/>
  <c r="A375" i="4"/>
  <c r="D374" i="4"/>
  <c r="B374" i="4"/>
  <c r="A376" i="4" l="1"/>
  <c r="B375" i="4"/>
  <c r="D375" i="4"/>
  <c r="H193" i="4"/>
  <c r="J193" i="4" s="1"/>
  <c r="E193" i="4"/>
  <c r="A377" i="4" l="1"/>
  <c r="B376" i="4"/>
  <c r="D376" i="4"/>
  <c r="F193" i="4"/>
  <c r="G193" i="4" s="1"/>
  <c r="I193" i="4"/>
  <c r="C194" i="4" s="1"/>
  <c r="H194" i="4" l="1"/>
  <c r="J194" i="4" s="1"/>
  <c r="E194" i="4"/>
  <c r="A378" i="4"/>
  <c r="D377" i="4"/>
  <c r="B377" i="4"/>
  <c r="A379" i="4" l="1"/>
  <c r="D378" i="4"/>
  <c r="B378" i="4"/>
  <c r="F194" i="4"/>
  <c r="G194" i="4" s="1"/>
  <c r="I194" i="4"/>
  <c r="C195" i="4" s="1"/>
  <c r="H195" i="4" l="1"/>
  <c r="J195" i="4" s="1"/>
  <c r="E195" i="4"/>
  <c r="A380" i="4"/>
  <c r="B379" i="4"/>
  <c r="D379" i="4"/>
  <c r="A381" i="4" l="1"/>
  <c r="B380" i="4"/>
  <c r="D380" i="4"/>
  <c r="I195" i="4"/>
  <c r="C196" i="4" s="1"/>
  <c r="F195" i="4"/>
  <c r="G195" i="4" s="1"/>
  <c r="E196" i="4" l="1"/>
  <c r="H196" i="4"/>
  <c r="J196" i="4" s="1"/>
  <c r="A382" i="4"/>
  <c r="D381" i="4"/>
  <c r="B381" i="4"/>
  <c r="A383" i="4" l="1"/>
  <c r="D382" i="4"/>
  <c r="B382" i="4"/>
  <c r="F196" i="4"/>
  <c r="G196" i="4" s="1"/>
  <c r="I196" i="4"/>
  <c r="C197" i="4" s="1"/>
  <c r="H197" i="4" l="1"/>
  <c r="J197" i="4" s="1"/>
  <c r="E197" i="4"/>
  <c r="A384" i="4"/>
  <c r="B383" i="4"/>
  <c r="D383" i="4"/>
  <c r="A385" i="4" l="1"/>
  <c r="B384" i="4"/>
  <c r="D384" i="4"/>
  <c r="I197" i="4"/>
  <c r="C198" i="4" s="1"/>
  <c r="F197" i="4"/>
  <c r="G197" i="4" s="1"/>
  <c r="A386" i="4" l="1"/>
  <c r="D385" i="4"/>
  <c r="B385" i="4"/>
  <c r="H198" i="4"/>
  <c r="J198" i="4" s="1"/>
  <c r="E198" i="4"/>
  <c r="I198" i="4" l="1"/>
  <c r="C199" i="4" s="1"/>
  <c r="F198" i="4"/>
  <c r="G198" i="4" s="1"/>
  <c r="A387" i="4"/>
  <c r="D386" i="4"/>
  <c r="B386" i="4"/>
  <c r="A388" i="4" l="1"/>
  <c r="B387" i="4"/>
  <c r="D387" i="4"/>
  <c r="H199" i="4"/>
  <c r="J199" i="4" s="1"/>
  <c r="E199" i="4"/>
  <c r="A389" i="4" l="1"/>
  <c r="B388" i="4"/>
  <c r="D388" i="4"/>
  <c r="F199" i="4"/>
  <c r="G199" i="4" s="1"/>
  <c r="I199" i="4"/>
  <c r="C200" i="4" s="1"/>
  <c r="E200" i="4" l="1"/>
  <c r="H200" i="4"/>
  <c r="J200" i="4" s="1"/>
  <c r="A390" i="4"/>
  <c r="D389" i="4"/>
  <c r="B389" i="4"/>
  <c r="A391" i="4" l="1"/>
  <c r="D390" i="4"/>
  <c r="B390" i="4"/>
  <c r="I200" i="4"/>
  <c r="C201" i="4" s="1"/>
  <c r="F200" i="4"/>
  <c r="G200" i="4" s="1"/>
  <c r="H201" i="4" l="1"/>
  <c r="J201" i="4" s="1"/>
  <c r="E201" i="4"/>
  <c r="A392" i="4"/>
  <c r="B391" i="4"/>
  <c r="D391" i="4"/>
  <c r="A393" i="4" l="1"/>
  <c r="B392" i="4"/>
  <c r="D392" i="4"/>
  <c r="F201" i="4"/>
  <c r="G201" i="4" s="1"/>
  <c r="I201" i="4"/>
  <c r="C202" i="4" s="1"/>
  <c r="A394" i="4" l="1"/>
  <c r="D393" i="4"/>
  <c r="B393" i="4"/>
  <c r="H202" i="4"/>
  <c r="J202" i="4" s="1"/>
  <c r="E202" i="4"/>
  <c r="F202" i="4" l="1"/>
  <c r="G202" i="4" s="1"/>
  <c r="I202" i="4"/>
  <c r="C203" i="4" s="1"/>
  <c r="A395" i="4"/>
  <c r="D394" i="4"/>
  <c r="B394" i="4"/>
  <c r="A396" i="4" l="1"/>
  <c r="B395" i="4"/>
  <c r="D395" i="4"/>
  <c r="H203" i="4"/>
  <c r="J203" i="4" s="1"/>
  <c r="E203" i="4"/>
  <c r="A397" i="4" l="1"/>
  <c r="B396" i="4"/>
  <c r="D396" i="4"/>
  <c r="I203" i="4"/>
  <c r="C204" i="4" s="1"/>
  <c r="F203" i="4"/>
  <c r="G203" i="4" s="1"/>
  <c r="E204" i="4" l="1"/>
  <c r="H204" i="4"/>
  <c r="J204" i="4" s="1"/>
  <c r="A398" i="4"/>
  <c r="D397" i="4"/>
  <c r="B397" i="4"/>
  <c r="A399" i="4" l="1"/>
  <c r="D398" i="4"/>
  <c r="B398" i="4"/>
  <c r="F204" i="4"/>
  <c r="G204" i="4" s="1"/>
  <c r="I204" i="4"/>
  <c r="C205" i="4" s="1"/>
  <c r="A400" i="4" l="1"/>
  <c r="B399" i="4"/>
  <c r="D399" i="4"/>
  <c r="H205" i="4"/>
  <c r="J205" i="4" s="1"/>
  <c r="E205" i="4"/>
  <c r="A401" i="4" l="1"/>
  <c r="B400" i="4"/>
  <c r="D400" i="4"/>
  <c r="I205" i="4"/>
  <c r="C206" i="4" s="1"/>
  <c r="F205" i="4"/>
  <c r="G205" i="4" s="1"/>
  <c r="H206" i="4" l="1"/>
  <c r="J206" i="4" s="1"/>
  <c r="E206" i="4"/>
  <c r="A402" i="4"/>
  <c r="D401" i="4"/>
  <c r="B401" i="4"/>
  <c r="A403" i="4" l="1"/>
  <c r="D402" i="4"/>
  <c r="B402" i="4"/>
  <c r="I206" i="4"/>
  <c r="C207" i="4" s="1"/>
  <c r="F206" i="4"/>
  <c r="G206" i="4" s="1"/>
  <c r="H207" i="4" l="1"/>
  <c r="J207" i="4" s="1"/>
  <c r="E207" i="4"/>
  <c r="A404" i="4"/>
  <c r="B403" i="4"/>
  <c r="D403" i="4"/>
  <c r="A405" i="4" l="1"/>
  <c r="B404" i="4"/>
  <c r="D404" i="4"/>
  <c r="F207" i="4"/>
  <c r="G207" i="4" s="1"/>
  <c r="I207" i="4"/>
  <c r="C208" i="4" s="1"/>
  <c r="H208" i="4" l="1"/>
  <c r="J208" i="4" s="1"/>
  <c r="E208" i="4"/>
  <c r="A406" i="4"/>
  <c r="D405" i="4"/>
  <c r="B405" i="4"/>
  <c r="I208" i="4" l="1"/>
  <c r="C209" i="4" s="1"/>
  <c r="F208" i="4"/>
  <c r="G208" i="4" s="1"/>
  <c r="A407" i="4"/>
  <c r="D406" i="4"/>
  <c r="B406" i="4"/>
  <c r="A408" i="4" l="1"/>
  <c r="B407" i="4"/>
  <c r="D407" i="4"/>
  <c r="H209" i="4"/>
  <c r="J209" i="4" s="1"/>
  <c r="E209" i="4"/>
  <c r="A409" i="4" l="1"/>
  <c r="B408" i="4"/>
  <c r="D408" i="4"/>
  <c r="F209" i="4"/>
  <c r="G209" i="4" s="1"/>
  <c r="I209" i="4"/>
  <c r="C210" i="4" s="1"/>
  <c r="H210" i="4" l="1"/>
  <c r="J210" i="4" s="1"/>
  <c r="E210" i="4"/>
  <c r="A410" i="4"/>
  <c r="D409" i="4"/>
  <c r="B409" i="4"/>
  <c r="A411" i="4" l="1"/>
  <c r="D410" i="4"/>
  <c r="B410" i="4"/>
  <c r="F210" i="4"/>
  <c r="G210" i="4" s="1"/>
  <c r="I210" i="4"/>
  <c r="C211" i="4" s="1"/>
  <c r="H211" i="4" l="1"/>
  <c r="J211" i="4" s="1"/>
  <c r="E211" i="4"/>
  <c r="A412" i="4"/>
  <c r="B411" i="4"/>
  <c r="D411" i="4"/>
  <c r="A413" i="4" l="1"/>
  <c r="B412" i="4"/>
  <c r="D412" i="4"/>
  <c r="I211" i="4"/>
  <c r="C212" i="4" s="1"/>
  <c r="F211" i="4"/>
  <c r="G211" i="4" s="1"/>
  <c r="E212" i="4" l="1"/>
  <c r="H212" i="4"/>
  <c r="J212" i="4" s="1"/>
  <c r="A414" i="4"/>
  <c r="D413" i="4"/>
  <c r="B413" i="4"/>
  <c r="A415" i="4" l="1"/>
  <c r="D414" i="4"/>
  <c r="B414" i="4"/>
  <c r="F212" i="4"/>
  <c r="G212" i="4" s="1"/>
  <c r="I212" i="4"/>
  <c r="C213" i="4" s="1"/>
  <c r="H213" i="4" l="1"/>
  <c r="J213" i="4" s="1"/>
  <c r="E213" i="4"/>
  <c r="A416" i="4"/>
  <c r="B415" i="4"/>
  <c r="D415" i="4"/>
  <c r="A417" i="4" l="1"/>
  <c r="B416" i="4"/>
  <c r="D416" i="4"/>
  <c r="I213" i="4"/>
  <c r="C214" i="4" s="1"/>
  <c r="F213" i="4"/>
  <c r="G213" i="4" s="1"/>
  <c r="A418" i="4" l="1"/>
  <c r="D417" i="4"/>
  <c r="B417" i="4"/>
  <c r="H214" i="4"/>
  <c r="J214" i="4" s="1"/>
  <c r="E214" i="4"/>
  <c r="I214" i="4" l="1"/>
  <c r="C215" i="4" s="1"/>
  <c r="F214" i="4"/>
  <c r="G214" i="4" s="1"/>
  <c r="A419" i="4"/>
  <c r="D418" i="4"/>
  <c r="B418" i="4"/>
  <c r="A420" i="4" l="1"/>
  <c r="B419" i="4"/>
  <c r="D419" i="4"/>
  <c r="H215" i="4"/>
  <c r="J215" i="4" s="1"/>
  <c r="E215" i="4"/>
  <c r="A421" i="4" l="1"/>
  <c r="B420" i="4"/>
  <c r="D420" i="4"/>
  <c r="F215" i="4"/>
  <c r="G215" i="4" s="1"/>
  <c r="I215" i="4"/>
  <c r="C216" i="4" s="1"/>
  <c r="E216" i="4" l="1"/>
  <c r="H216" i="4"/>
  <c r="J216" i="4" s="1"/>
  <c r="A422" i="4"/>
  <c r="D421" i="4"/>
  <c r="B421" i="4"/>
  <c r="A423" i="4" l="1"/>
  <c r="D422" i="4"/>
  <c r="B422" i="4"/>
  <c r="I216" i="4"/>
  <c r="C217" i="4" s="1"/>
  <c r="F216" i="4"/>
  <c r="G216" i="4" s="1"/>
  <c r="H217" i="4" l="1"/>
  <c r="J217" i="4" s="1"/>
  <c r="E217" i="4"/>
  <c r="A424" i="4"/>
  <c r="B423" i="4"/>
  <c r="D423" i="4"/>
  <c r="A425" i="4" l="1"/>
  <c r="B424" i="4"/>
  <c r="D424" i="4"/>
  <c r="F217" i="4"/>
  <c r="G217" i="4" s="1"/>
  <c r="I217" i="4"/>
  <c r="C218" i="4" s="1"/>
  <c r="H218" i="4" l="1"/>
  <c r="J218" i="4" s="1"/>
  <c r="E218" i="4"/>
  <c r="A426" i="4"/>
  <c r="D425" i="4"/>
  <c r="B425" i="4"/>
  <c r="F218" i="4" l="1"/>
  <c r="G218" i="4" s="1"/>
  <c r="I218" i="4"/>
  <c r="C219" i="4" s="1"/>
  <c r="A427" i="4"/>
  <c r="D426" i="4"/>
  <c r="B426" i="4"/>
  <c r="A428" i="4" l="1"/>
  <c r="B427" i="4"/>
  <c r="D427" i="4"/>
  <c r="H219" i="4"/>
  <c r="J219" i="4" s="1"/>
  <c r="E219" i="4"/>
  <c r="A429" i="4" l="1"/>
  <c r="B428" i="4"/>
  <c r="D428" i="4"/>
  <c r="I219" i="4"/>
  <c r="C220" i="4" s="1"/>
  <c r="F219" i="4"/>
  <c r="G219" i="4" s="1"/>
  <c r="E220" i="4" l="1"/>
  <c r="H220" i="4"/>
  <c r="J220" i="4" s="1"/>
  <c r="A430" i="4"/>
  <c r="D429" i="4"/>
  <c r="B429" i="4"/>
  <c r="A431" i="4" l="1"/>
  <c r="D430" i="4"/>
  <c r="B430" i="4"/>
  <c r="F220" i="4"/>
  <c r="G220" i="4" s="1"/>
  <c r="I220" i="4"/>
  <c r="C221" i="4" s="1"/>
  <c r="A432" i="4" l="1"/>
  <c r="B431" i="4"/>
  <c r="D431" i="4"/>
  <c r="H221" i="4"/>
  <c r="J221" i="4" s="1"/>
  <c r="E221" i="4"/>
  <c r="A433" i="4" l="1"/>
  <c r="B432" i="4"/>
  <c r="D432" i="4"/>
  <c r="I221" i="4"/>
  <c r="C222" i="4" s="1"/>
  <c r="F221" i="4"/>
  <c r="G221" i="4" s="1"/>
  <c r="H222" i="4" l="1"/>
  <c r="J222" i="4" s="1"/>
  <c r="E222" i="4"/>
  <c r="A434" i="4"/>
  <c r="D433" i="4"/>
  <c r="B433" i="4"/>
  <c r="A435" i="4" l="1"/>
  <c r="D434" i="4"/>
  <c r="B434" i="4"/>
  <c r="I222" i="4"/>
  <c r="C223" i="4" s="1"/>
  <c r="F222" i="4"/>
  <c r="G222" i="4" s="1"/>
  <c r="H223" i="4" l="1"/>
  <c r="J223" i="4" s="1"/>
  <c r="E223" i="4"/>
  <c r="A436" i="4"/>
  <c r="B435" i="4"/>
  <c r="D435" i="4"/>
  <c r="A437" i="4" l="1"/>
  <c r="B436" i="4"/>
  <c r="D436" i="4"/>
  <c r="F223" i="4"/>
  <c r="G223" i="4" s="1"/>
  <c r="I223" i="4"/>
  <c r="C224" i="4" s="1"/>
  <c r="A438" i="4" l="1"/>
  <c r="D437" i="4"/>
  <c r="B437" i="4"/>
  <c r="E224" i="4"/>
  <c r="H224" i="4"/>
  <c r="J224" i="4" s="1"/>
  <c r="I224" i="4" l="1"/>
  <c r="C225" i="4" s="1"/>
  <c r="F224" i="4"/>
  <c r="G224" i="4" s="1"/>
  <c r="A439" i="4"/>
  <c r="D438" i="4"/>
  <c r="B438" i="4"/>
  <c r="A440" i="4" l="1"/>
  <c r="B439" i="4"/>
  <c r="D439" i="4"/>
  <c r="H225" i="4"/>
  <c r="J225" i="4" s="1"/>
  <c r="E225" i="4"/>
  <c r="A441" i="4" l="1"/>
  <c r="B440" i="4"/>
  <c r="D440" i="4"/>
  <c r="F225" i="4"/>
  <c r="G225" i="4" s="1"/>
  <c r="I225" i="4"/>
  <c r="C226" i="4" s="1"/>
  <c r="H226" i="4" l="1"/>
  <c r="J226" i="4" s="1"/>
  <c r="E226" i="4"/>
  <c r="A442" i="4"/>
  <c r="D441" i="4"/>
  <c r="B441" i="4"/>
  <c r="A443" i="4" l="1"/>
  <c r="D442" i="4"/>
  <c r="B442" i="4"/>
  <c r="F226" i="4"/>
  <c r="G226" i="4" s="1"/>
  <c r="I226" i="4"/>
  <c r="C227" i="4" s="1"/>
  <c r="H227" i="4" l="1"/>
  <c r="J227" i="4" s="1"/>
  <c r="E227" i="4"/>
  <c r="A444" i="4"/>
  <c r="B443" i="4"/>
  <c r="D443" i="4"/>
  <c r="A445" i="4" l="1"/>
  <c r="B444" i="4"/>
  <c r="D444" i="4"/>
  <c r="I227" i="4"/>
  <c r="C228" i="4" s="1"/>
  <c r="F227" i="4"/>
  <c r="G227" i="4" s="1"/>
  <c r="A446" i="4" l="1"/>
  <c r="D445" i="4"/>
  <c r="B445" i="4"/>
  <c r="E228" i="4"/>
  <c r="H228" i="4"/>
  <c r="J228" i="4" s="1"/>
  <c r="F228" i="4" l="1"/>
  <c r="G228" i="4" s="1"/>
  <c r="I228" i="4"/>
  <c r="C229" i="4" s="1"/>
  <c r="A447" i="4"/>
  <c r="D446" i="4"/>
  <c r="B446" i="4"/>
  <c r="A448" i="4" l="1"/>
  <c r="B447" i="4"/>
  <c r="D447" i="4"/>
  <c r="H229" i="4"/>
  <c r="J229" i="4" s="1"/>
  <c r="E229" i="4"/>
  <c r="A449" i="4" l="1"/>
  <c r="B448" i="4"/>
  <c r="D448" i="4"/>
  <c r="I229" i="4"/>
  <c r="C230" i="4" s="1"/>
  <c r="F229" i="4"/>
  <c r="G229" i="4" s="1"/>
  <c r="H230" i="4" l="1"/>
  <c r="J230" i="4" s="1"/>
  <c r="E230" i="4"/>
  <c r="A450" i="4"/>
  <c r="D449" i="4"/>
  <c r="B449" i="4"/>
  <c r="A451" i="4" l="1"/>
  <c r="D450" i="4"/>
  <c r="B450" i="4"/>
  <c r="I230" i="4"/>
  <c r="C231" i="4" s="1"/>
  <c r="F230" i="4"/>
  <c r="G230" i="4" s="1"/>
  <c r="H231" i="4" l="1"/>
  <c r="J231" i="4" s="1"/>
  <c r="E231" i="4"/>
  <c r="A452" i="4"/>
  <c r="B451" i="4"/>
  <c r="D451" i="4"/>
  <c r="B452" i="4" l="1"/>
  <c r="D452" i="4"/>
  <c r="A453" i="4"/>
  <c r="F231" i="4"/>
  <c r="G231" i="4" s="1"/>
  <c r="I231" i="4"/>
  <c r="C232" i="4" s="1"/>
  <c r="B453" i="4" l="1"/>
  <c r="A454" i="4"/>
  <c r="D453" i="4"/>
  <c r="E232" i="4"/>
  <c r="H232" i="4"/>
  <c r="J232" i="4" s="1"/>
  <c r="B454" i="4" l="1"/>
  <c r="A455" i="4"/>
  <c r="D454" i="4"/>
  <c r="I232" i="4"/>
  <c r="C233" i="4" s="1"/>
  <c r="F232" i="4"/>
  <c r="G232" i="4" s="1"/>
  <c r="H233" i="4" l="1"/>
  <c r="J233" i="4" s="1"/>
  <c r="E233" i="4"/>
  <c r="B455" i="4"/>
  <c r="A456" i="4"/>
  <c r="D455" i="4"/>
  <c r="B456" i="4" l="1"/>
  <c r="A457" i="4"/>
  <c r="D456" i="4"/>
  <c r="F233" i="4"/>
  <c r="G233" i="4" s="1"/>
  <c r="I233" i="4"/>
  <c r="C234" i="4" s="1"/>
  <c r="B457" i="4" l="1"/>
  <c r="A458" i="4"/>
  <c r="D457" i="4"/>
  <c r="H234" i="4"/>
  <c r="J234" i="4" s="1"/>
  <c r="E234" i="4"/>
  <c r="F234" i="4" l="1"/>
  <c r="G234" i="4" s="1"/>
  <c r="I234" i="4"/>
  <c r="C235" i="4" s="1"/>
  <c r="B458" i="4"/>
  <c r="A459" i="4"/>
  <c r="D458" i="4"/>
  <c r="B459" i="4" l="1"/>
  <c r="A460" i="4"/>
  <c r="D459" i="4"/>
  <c r="H235" i="4"/>
  <c r="J235" i="4" s="1"/>
  <c r="E235" i="4"/>
  <c r="I235" i="4" l="1"/>
  <c r="C236" i="4" s="1"/>
  <c r="F235" i="4"/>
  <c r="G235" i="4" s="1"/>
  <c r="B460" i="4"/>
  <c r="A461" i="4"/>
  <c r="D460" i="4"/>
  <c r="E236" i="4" l="1"/>
  <c r="H236" i="4"/>
  <c r="J236" i="4" s="1"/>
  <c r="B461" i="4"/>
  <c r="A462" i="4"/>
  <c r="D461" i="4"/>
  <c r="F236" i="4" l="1"/>
  <c r="G236" i="4" s="1"/>
  <c r="I236" i="4"/>
  <c r="C237" i="4" s="1"/>
  <c r="B462" i="4"/>
  <c r="A463" i="4"/>
  <c r="D462" i="4"/>
  <c r="H237" i="4" l="1"/>
  <c r="J237" i="4" s="1"/>
  <c r="E237" i="4"/>
  <c r="B463" i="4"/>
  <c r="A464" i="4"/>
  <c r="D463" i="4"/>
  <c r="B464" i="4" l="1"/>
  <c r="A465" i="4"/>
  <c r="D464" i="4"/>
  <c r="I237" i="4"/>
  <c r="C238" i="4" s="1"/>
  <c r="F237" i="4"/>
  <c r="G237" i="4" s="1"/>
  <c r="H238" i="4" l="1"/>
  <c r="J238" i="4" s="1"/>
  <c r="E238" i="4"/>
  <c r="B465" i="4"/>
  <c r="A466" i="4"/>
  <c r="D465" i="4"/>
  <c r="B466" i="4" l="1"/>
  <c r="A467" i="4"/>
  <c r="D466" i="4"/>
  <c r="I238" i="4"/>
  <c r="C239" i="4" s="1"/>
  <c r="F238" i="4"/>
  <c r="G238" i="4" s="1"/>
  <c r="H239" i="4" l="1"/>
  <c r="J239" i="4" s="1"/>
  <c r="E239" i="4"/>
  <c r="B467" i="4"/>
  <c r="A468" i="4"/>
  <c r="D467" i="4"/>
  <c r="B468" i="4" l="1"/>
  <c r="A469" i="4"/>
  <c r="D468" i="4"/>
  <c r="F239" i="4"/>
  <c r="G239" i="4" s="1"/>
  <c r="I239" i="4"/>
  <c r="C240" i="4" s="1"/>
  <c r="E240" i="4" l="1"/>
  <c r="H240" i="4"/>
  <c r="J240" i="4" s="1"/>
  <c r="B469" i="4"/>
  <c r="A470" i="4"/>
  <c r="D469" i="4"/>
  <c r="I240" i="4" l="1"/>
  <c r="C241" i="4" s="1"/>
  <c r="F240" i="4"/>
  <c r="G240" i="4" s="1"/>
  <c r="B470" i="4"/>
  <c r="A471" i="4"/>
  <c r="D470" i="4"/>
  <c r="B471" i="4" l="1"/>
  <c r="A472" i="4"/>
  <c r="D471" i="4"/>
  <c r="H241" i="4"/>
  <c r="J241" i="4" s="1"/>
  <c r="E241" i="4"/>
  <c r="F241" i="4" l="1"/>
  <c r="G241" i="4" s="1"/>
  <c r="I241" i="4"/>
  <c r="C242" i="4" s="1"/>
  <c r="B472" i="4"/>
  <c r="A473" i="4"/>
  <c r="D472" i="4"/>
  <c r="B473" i="4" l="1"/>
  <c r="A474" i="4"/>
  <c r="D473" i="4"/>
  <c r="H242" i="4"/>
  <c r="J242" i="4" s="1"/>
  <c r="E242" i="4"/>
  <c r="F242" i="4" l="1"/>
  <c r="G242" i="4" s="1"/>
  <c r="I242" i="4"/>
  <c r="C243" i="4" s="1"/>
  <c r="B474" i="4"/>
  <c r="A475" i="4"/>
  <c r="D474" i="4"/>
  <c r="B475" i="4" l="1"/>
  <c r="A476" i="4"/>
  <c r="D475" i="4"/>
  <c r="H243" i="4"/>
  <c r="J243" i="4" s="1"/>
  <c r="E243" i="4"/>
  <c r="I243" i="4" l="1"/>
  <c r="C244" i="4" s="1"/>
  <c r="F243" i="4"/>
  <c r="G243" i="4" s="1"/>
  <c r="B476" i="4"/>
  <c r="A477" i="4"/>
  <c r="D476" i="4"/>
  <c r="E244" i="4" l="1"/>
  <c r="H244" i="4"/>
  <c r="J244" i="4" s="1"/>
  <c r="B477" i="4"/>
  <c r="A478" i="4"/>
  <c r="D477" i="4"/>
  <c r="F244" i="4" l="1"/>
  <c r="G244" i="4" s="1"/>
  <c r="I244" i="4"/>
  <c r="C245" i="4" s="1"/>
  <c r="B478" i="4"/>
  <c r="A479" i="4"/>
  <c r="D478" i="4"/>
  <c r="B479" i="4" l="1"/>
  <c r="A480" i="4"/>
  <c r="D479" i="4"/>
  <c r="H245" i="4"/>
  <c r="J245" i="4" s="1"/>
  <c r="E245" i="4"/>
  <c r="I245" i="4" l="1"/>
  <c r="C246" i="4" s="1"/>
  <c r="F245" i="4"/>
  <c r="G245" i="4" s="1"/>
  <c r="B480" i="4"/>
  <c r="A481" i="4"/>
  <c r="D480" i="4"/>
  <c r="H246" i="4" l="1"/>
  <c r="J246" i="4" s="1"/>
  <c r="E246" i="4"/>
  <c r="B481" i="4"/>
  <c r="A482" i="4"/>
  <c r="D481" i="4"/>
  <c r="B482" i="4" l="1"/>
  <c r="A483" i="4"/>
  <c r="D482" i="4"/>
  <c r="I246" i="4"/>
  <c r="C247" i="4" s="1"/>
  <c r="F246" i="4"/>
  <c r="G246" i="4" s="1"/>
  <c r="H247" i="4" l="1"/>
  <c r="J247" i="4" s="1"/>
  <c r="E247" i="4"/>
  <c r="B483" i="4"/>
  <c r="A484" i="4"/>
  <c r="D483" i="4"/>
  <c r="B484" i="4" l="1"/>
  <c r="A485" i="4"/>
  <c r="D484" i="4"/>
  <c r="F247" i="4"/>
  <c r="G247" i="4" s="1"/>
  <c r="I247" i="4"/>
  <c r="C248" i="4" s="1"/>
  <c r="H248" i="4" l="1"/>
  <c r="J248" i="4" s="1"/>
  <c r="E248" i="4"/>
  <c r="B485" i="4"/>
  <c r="A486" i="4"/>
  <c r="D485" i="4"/>
  <c r="B486" i="4" l="1"/>
  <c r="A487" i="4"/>
  <c r="D486" i="4"/>
  <c r="I248" i="4"/>
  <c r="C249" i="4" s="1"/>
  <c r="F248" i="4"/>
  <c r="G248" i="4" s="1"/>
  <c r="H249" i="4" l="1"/>
  <c r="J249" i="4" s="1"/>
  <c r="E249" i="4"/>
  <c r="B487" i="4"/>
  <c r="A488" i="4"/>
  <c r="D487" i="4"/>
  <c r="B488" i="4" l="1"/>
  <c r="A489" i="4"/>
  <c r="D488" i="4"/>
  <c r="F249" i="4"/>
  <c r="G249" i="4" s="1"/>
  <c r="I249" i="4"/>
  <c r="C250" i="4" s="1"/>
  <c r="H250" i="4" l="1"/>
  <c r="J250" i="4" s="1"/>
  <c r="E250" i="4"/>
  <c r="B489" i="4"/>
  <c r="A490" i="4"/>
  <c r="D489" i="4"/>
  <c r="B490" i="4" l="1"/>
  <c r="A491" i="4"/>
  <c r="D490" i="4"/>
  <c r="F250" i="4"/>
  <c r="G250" i="4" s="1"/>
  <c r="I250" i="4"/>
  <c r="C251" i="4" s="1"/>
  <c r="H251" i="4" l="1"/>
  <c r="J251" i="4" s="1"/>
  <c r="E251" i="4"/>
  <c r="B491" i="4"/>
  <c r="A492" i="4"/>
  <c r="D491" i="4"/>
  <c r="B492" i="4" l="1"/>
  <c r="A493" i="4"/>
  <c r="D492" i="4"/>
  <c r="I251" i="4"/>
  <c r="C252" i="4" s="1"/>
  <c r="F251" i="4"/>
  <c r="G251" i="4" s="1"/>
  <c r="E252" i="4" l="1"/>
  <c r="H252" i="4"/>
  <c r="J252" i="4" s="1"/>
  <c r="B493" i="4"/>
  <c r="A494" i="4"/>
  <c r="D493" i="4"/>
  <c r="F252" i="4" l="1"/>
  <c r="G252" i="4" s="1"/>
  <c r="I252" i="4"/>
  <c r="C253" i="4" s="1"/>
  <c r="B494" i="4"/>
  <c r="A495" i="4"/>
  <c r="D494" i="4"/>
  <c r="B495" i="4" l="1"/>
  <c r="A496" i="4"/>
  <c r="D495" i="4"/>
  <c r="H253" i="4"/>
  <c r="J253" i="4" s="1"/>
  <c r="E253" i="4"/>
  <c r="I253" i="4" l="1"/>
  <c r="C254" i="4" s="1"/>
  <c r="F253" i="4"/>
  <c r="G253" i="4" s="1"/>
  <c r="B496" i="4"/>
  <c r="A497" i="4"/>
  <c r="D496" i="4"/>
  <c r="H254" i="4" l="1"/>
  <c r="J254" i="4" s="1"/>
  <c r="E254" i="4"/>
  <c r="B497" i="4"/>
  <c r="D497" i="4"/>
  <c r="I254" i="4" l="1"/>
  <c r="C255" i="4" s="1"/>
  <c r="F254" i="4"/>
  <c r="G254" i="4" s="1"/>
  <c r="H255" i="4" l="1"/>
  <c r="J255" i="4" s="1"/>
  <c r="E255" i="4"/>
  <c r="F255" i="4" l="1"/>
  <c r="G255" i="4" s="1"/>
  <c r="I255" i="4"/>
  <c r="C256" i="4" s="1"/>
  <c r="H256" i="4" l="1"/>
  <c r="J256" i="4" s="1"/>
  <c r="E256" i="4"/>
  <c r="I256" i="4" l="1"/>
  <c r="C257" i="4" s="1"/>
  <c r="F256" i="4"/>
  <c r="G256" i="4" s="1"/>
  <c r="H257" i="4" l="1"/>
  <c r="J257" i="4" s="1"/>
  <c r="E257" i="4"/>
  <c r="F257" i="4" l="1"/>
  <c r="G257" i="4" s="1"/>
  <c r="I257" i="4"/>
  <c r="C258" i="4" s="1"/>
  <c r="H258" i="4" l="1"/>
  <c r="J258" i="4" s="1"/>
  <c r="E258" i="4"/>
  <c r="F258" i="4" l="1"/>
  <c r="G258" i="4" s="1"/>
  <c r="I258" i="4"/>
  <c r="C259" i="4" s="1"/>
  <c r="H259" i="4" l="1"/>
  <c r="J259" i="4" s="1"/>
  <c r="E259" i="4"/>
  <c r="I259" i="4" l="1"/>
  <c r="C260" i="4" s="1"/>
  <c r="F259" i="4"/>
  <c r="G259" i="4" s="1"/>
  <c r="E260" i="4" l="1"/>
  <c r="H260" i="4"/>
  <c r="J260" i="4" s="1"/>
  <c r="F260" i="4" l="1"/>
  <c r="G260" i="4" s="1"/>
  <c r="I260" i="4"/>
  <c r="C261" i="4" s="1"/>
  <c r="H261" i="4" l="1"/>
  <c r="J261" i="4" s="1"/>
  <c r="E261" i="4"/>
  <c r="I261" i="4" l="1"/>
  <c r="C262" i="4" s="1"/>
  <c r="F261" i="4"/>
  <c r="G261" i="4" s="1"/>
  <c r="H262" i="4" l="1"/>
  <c r="J262" i="4" s="1"/>
  <c r="E262" i="4"/>
  <c r="I262" i="4" l="1"/>
  <c r="C263" i="4" s="1"/>
  <c r="F262" i="4"/>
  <c r="G262" i="4" s="1"/>
  <c r="H263" i="4" l="1"/>
  <c r="J263" i="4" s="1"/>
  <c r="E263" i="4"/>
  <c r="F263" i="4" l="1"/>
  <c r="G263" i="4" s="1"/>
  <c r="I263" i="4"/>
  <c r="C264" i="4" s="1"/>
  <c r="H264" i="4" l="1"/>
  <c r="J264" i="4" s="1"/>
  <c r="E264" i="4"/>
  <c r="I264" i="4" l="1"/>
  <c r="C265" i="4" s="1"/>
  <c r="F264" i="4"/>
  <c r="G264" i="4" s="1"/>
  <c r="H265" i="4" l="1"/>
  <c r="J265" i="4" s="1"/>
  <c r="E265" i="4"/>
  <c r="F265" i="4" l="1"/>
  <c r="G265" i="4" s="1"/>
  <c r="I265" i="4"/>
  <c r="C266" i="4" s="1"/>
  <c r="H266" i="4" l="1"/>
  <c r="J266" i="4" s="1"/>
  <c r="E266" i="4"/>
  <c r="F266" i="4" l="1"/>
  <c r="G266" i="4" s="1"/>
  <c r="I266" i="4"/>
  <c r="C267" i="4" s="1"/>
  <c r="H267" i="4" l="1"/>
  <c r="J267" i="4" s="1"/>
  <c r="E267" i="4"/>
  <c r="I267" i="4" l="1"/>
  <c r="C268" i="4" s="1"/>
  <c r="F267" i="4"/>
  <c r="G267" i="4" s="1"/>
  <c r="E268" i="4" l="1"/>
  <c r="H268" i="4"/>
  <c r="J268" i="4" s="1"/>
  <c r="F268" i="4" l="1"/>
  <c r="G268" i="4" s="1"/>
  <c r="I268" i="4"/>
  <c r="C269" i="4" s="1"/>
  <c r="H269" i="4" l="1"/>
  <c r="J269" i="4" s="1"/>
  <c r="E269" i="4"/>
  <c r="I269" i="4" l="1"/>
  <c r="C270" i="4" s="1"/>
  <c r="F269" i="4"/>
  <c r="G269" i="4" s="1"/>
  <c r="H270" i="4" l="1"/>
  <c r="J270" i="4" s="1"/>
  <c r="E270" i="4"/>
  <c r="I270" i="4" l="1"/>
  <c r="C271" i="4" s="1"/>
  <c r="F270" i="4"/>
  <c r="G270" i="4" s="1"/>
  <c r="H271" i="4" l="1"/>
  <c r="J271" i="4" s="1"/>
  <c r="E271" i="4"/>
  <c r="F271" i="4" l="1"/>
  <c r="G271" i="4" s="1"/>
  <c r="I271" i="4"/>
  <c r="C272" i="4" s="1"/>
  <c r="H272" i="4" l="1"/>
  <c r="J272" i="4" s="1"/>
  <c r="E272" i="4"/>
  <c r="I272" i="4" l="1"/>
  <c r="C273" i="4" s="1"/>
  <c r="F272" i="4"/>
  <c r="G272" i="4" s="1"/>
  <c r="H273" i="4" l="1"/>
  <c r="J273" i="4" s="1"/>
  <c r="E273" i="4"/>
  <c r="F273" i="4" l="1"/>
  <c r="G273" i="4" s="1"/>
  <c r="I273" i="4"/>
  <c r="C274" i="4" s="1"/>
  <c r="H274" i="4" l="1"/>
  <c r="J274" i="4" s="1"/>
  <c r="E274" i="4"/>
  <c r="F274" i="4" l="1"/>
  <c r="G274" i="4" s="1"/>
  <c r="I274" i="4"/>
  <c r="C275" i="4" s="1"/>
  <c r="H275" i="4" l="1"/>
  <c r="J275" i="4" s="1"/>
  <c r="E275" i="4"/>
  <c r="I275" i="4" l="1"/>
  <c r="C276" i="4" s="1"/>
  <c r="F275" i="4"/>
  <c r="G275" i="4" s="1"/>
  <c r="H276" i="4" l="1"/>
  <c r="J276" i="4" s="1"/>
  <c r="E276" i="4"/>
  <c r="F276" i="4" l="1"/>
  <c r="G276" i="4" s="1"/>
  <c r="I276" i="4"/>
  <c r="C277" i="4" s="1"/>
  <c r="H277" i="4" l="1"/>
  <c r="J277" i="4" s="1"/>
  <c r="E277" i="4"/>
  <c r="I277" i="4" l="1"/>
  <c r="C278" i="4" s="1"/>
  <c r="F277" i="4"/>
  <c r="G277" i="4" s="1"/>
  <c r="H278" i="4" l="1"/>
  <c r="J278" i="4" s="1"/>
  <c r="E278" i="4"/>
  <c r="I278" i="4" l="1"/>
  <c r="C279" i="4" s="1"/>
  <c r="F278" i="4"/>
  <c r="G278" i="4" s="1"/>
  <c r="H279" i="4" l="1"/>
  <c r="J279" i="4" s="1"/>
  <c r="E279" i="4"/>
  <c r="F279" i="4" l="1"/>
  <c r="G279" i="4" s="1"/>
  <c r="I279" i="4"/>
  <c r="C280" i="4" s="1"/>
  <c r="H280" i="4" l="1"/>
  <c r="J280" i="4" s="1"/>
  <c r="E280" i="4"/>
  <c r="I280" i="4" l="1"/>
  <c r="C281" i="4" s="1"/>
  <c r="F280" i="4"/>
  <c r="G280" i="4" s="1"/>
  <c r="H281" i="4" l="1"/>
  <c r="J281" i="4" s="1"/>
  <c r="E281" i="4"/>
  <c r="F281" i="4" l="1"/>
  <c r="G281" i="4" s="1"/>
  <c r="I281" i="4"/>
  <c r="C282" i="4" s="1"/>
  <c r="H282" i="4" l="1"/>
  <c r="J282" i="4" s="1"/>
  <c r="E282" i="4"/>
  <c r="F282" i="4" l="1"/>
  <c r="G282" i="4" s="1"/>
  <c r="I282" i="4"/>
  <c r="C283" i="4" s="1"/>
  <c r="H283" i="4" l="1"/>
  <c r="J283" i="4" s="1"/>
  <c r="E283" i="4"/>
  <c r="I283" i="4" l="1"/>
  <c r="C284" i="4" s="1"/>
  <c r="F283" i="4"/>
  <c r="G283" i="4" s="1"/>
  <c r="H284" i="4" l="1"/>
  <c r="J284" i="4" s="1"/>
  <c r="E284" i="4"/>
  <c r="F284" i="4" l="1"/>
  <c r="G284" i="4" s="1"/>
  <c r="I284" i="4"/>
  <c r="C285" i="4" s="1"/>
  <c r="H285" i="4" l="1"/>
  <c r="J285" i="4" s="1"/>
  <c r="E285" i="4"/>
  <c r="I285" i="4" l="1"/>
  <c r="C286" i="4" s="1"/>
  <c r="F285" i="4"/>
  <c r="G285" i="4" s="1"/>
  <c r="H286" i="4" l="1"/>
  <c r="J286" i="4" s="1"/>
  <c r="E286" i="4"/>
  <c r="I286" i="4" l="1"/>
  <c r="C287" i="4" s="1"/>
  <c r="F286" i="4"/>
  <c r="G286" i="4" s="1"/>
  <c r="H287" i="4" l="1"/>
  <c r="J287" i="4" s="1"/>
  <c r="E287" i="4"/>
  <c r="F287" i="4" l="1"/>
  <c r="G287" i="4" s="1"/>
  <c r="I287" i="4"/>
  <c r="C288" i="4" s="1"/>
  <c r="H288" i="4" l="1"/>
  <c r="J288" i="4" s="1"/>
  <c r="E288" i="4"/>
  <c r="F288" i="4" l="1"/>
  <c r="G288" i="4" s="1"/>
  <c r="I288" i="4"/>
  <c r="C289" i="4" s="1"/>
  <c r="H289" i="4" l="1"/>
  <c r="J289" i="4" s="1"/>
  <c r="E289" i="4"/>
  <c r="F289" i="4" l="1"/>
  <c r="G289" i="4" s="1"/>
  <c r="I289" i="4"/>
  <c r="C290" i="4" s="1"/>
  <c r="H290" i="4" l="1"/>
  <c r="J290" i="4" s="1"/>
  <c r="E290" i="4"/>
  <c r="F290" i="4" l="1"/>
  <c r="G290" i="4" s="1"/>
  <c r="I290" i="4"/>
  <c r="C291" i="4" s="1"/>
  <c r="H291" i="4" l="1"/>
  <c r="J291" i="4" s="1"/>
  <c r="E291" i="4"/>
  <c r="I291" i="4" l="1"/>
  <c r="C292" i="4" s="1"/>
  <c r="F291" i="4"/>
  <c r="G291" i="4" s="1"/>
  <c r="H292" i="4" l="1"/>
  <c r="J292" i="4" s="1"/>
  <c r="E292" i="4"/>
  <c r="F292" i="4" l="1"/>
  <c r="G292" i="4" s="1"/>
  <c r="I292" i="4"/>
  <c r="C293" i="4" s="1"/>
  <c r="H293" i="4" l="1"/>
  <c r="J293" i="4" s="1"/>
  <c r="E293" i="4"/>
  <c r="F293" i="4" l="1"/>
  <c r="G293" i="4" s="1"/>
  <c r="I293" i="4"/>
  <c r="C294" i="4" s="1"/>
  <c r="H294" i="4" l="1"/>
  <c r="J294" i="4" s="1"/>
  <c r="E294" i="4"/>
  <c r="F294" i="4" l="1"/>
  <c r="G294" i="4" s="1"/>
  <c r="I294" i="4"/>
  <c r="C295" i="4" s="1"/>
  <c r="H295" i="4" l="1"/>
  <c r="J295" i="4" s="1"/>
  <c r="E295" i="4"/>
  <c r="I295" i="4" l="1"/>
  <c r="C296" i="4" s="1"/>
  <c r="F295" i="4"/>
  <c r="G295" i="4" s="1"/>
  <c r="H296" i="4" l="1"/>
  <c r="J296" i="4" s="1"/>
  <c r="E296" i="4"/>
  <c r="F296" i="4" l="1"/>
  <c r="G296" i="4" s="1"/>
  <c r="I296" i="4"/>
  <c r="C297" i="4" s="1"/>
  <c r="H297" i="4" l="1"/>
  <c r="J297" i="4" s="1"/>
  <c r="E297" i="4"/>
  <c r="F297" i="4" l="1"/>
  <c r="G297" i="4" s="1"/>
  <c r="I297" i="4"/>
  <c r="C298" i="4" s="1"/>
  <c r="E298" i="4" l="1"/>
  <c r="H298" i="4"/>
  <c r="J298" i="4" s="1"/>
  <c r="F298" i="4" l="1"/>
  <c r="G298" i="4" s="1"/>
  <c r="I298" i="4"/>
  <c r="C299" i="4" s="1"/>
  <c r="H299" i="4" l="1"/>
  <c r="J299" i="4" s="1"/>
  <c r="E299" i="4"/>
  <c r="I299" i="4" l="1"/>
  <c r="C300" i="4" s="1"/>
  <c r="F299" i="4"/>
  <c r="G299" i="4" s="1"/>
  <c r="H300" i="4" l="1"/>
  <c r="J300" i="4" s="1"/>
  <c r="E300" i="4"/>
  <c r="F300" i="4" l="1"/>
  <c r="G300" i="4" s="1"/>
  <c r="I300" i="4"/>
  <c r="C301" i="4" s="1"/>
  <c r="H301" i="4" l="1"/>
  <c r="J301" i="4" s="1"/>
  <c r="E301" i="4"/>
  <c r="F301" i="4" l="1"/>
  <c r="G301" i="4" s="1"/>
  <c r="I301" i="4"/>
  <c r="C302" i="4" s="1"/>
  <c r="H302" i="4" l="1"/>
  <c r="J302" i="4" s="1"/>
  <c r="E302" i="4"/>
  <c r="F302" i="4" l="1"/>
  <c r="G302" i="4" s="1"/>
  <c r="I302" i="4"/>
  <c r="C303" i="4" s="1"/>
  <c r="H303" i="4" l="1"/>
  <c r="J303" i="4" s="1"/>
  <c r="E303" i="4"/>
  <c r="I303" i="4" l="1"/>
  <c r="C304" i="4" s="1"/>
  <c r="F303" i="4"/>
  <c r="G303" i="4" s="1"/>
  <c r="H304" i="4" l="1"/>
  <c r="J304" i="4" s="1"/>
  <c r="E304" i="4"/>
  <c r="F304" i="4" l="1"/>
  <c r="G304" i="4" s="1"/>
  <c r="I304" i="4"/>
  <c r="C305" i="4" s="1"/>
  <c r="E305" i="4" l="1"/>
  <c r="H305" i="4"/>
  <c r="J305" i="4" s="1"/>
  <c r="F305" i="4" l="1"/>
  <c r="G305" i="4" s="1"/>
  <c r="I305" i="4"/>
  <c r="C306" i="4" s="1"/>
  <c r="H306" i="4" l="1"/>
  <c r="J306" i="4" s="1"/>
  <c r="E306" i="4"/>
  <c r="F306" i="4" l="1"/>
  <c r="G306" i="4" s="1"/>
  <c r="I306" i="4"/>
  <c r="C307" i="4" s="1"/>
  <c r="E307" i="4" l="1"/>
  <c r="H307" i="4"/>
  <c r="J307" i="4" s="1"/>
  <c r="I307" i="4" l="1"/>
  <c r="C308" i="4" s="1"/>
  <c r="F307" i="4"/>
  <c r="G307" i="4" s="1"/>
  <c r="H308" i="4" l="1"/>
  <c r="J308" i="4" s="1"/>
  <c r="E308" i="4"/>
  <c r="F308" i="4" l="1"/>
  <c r="G308" i="4" s="1"/>
  <c r="I308" i="4"/>
  <c r="C309" i="4" s="1"/>
  <c r="E309" i="4" l="1"/>
  <c r="H309" i="4"/>
  <c r="J309" i="4" s="1"/>
  <c r="F309" i="4" l="1"/>
  <c r="G309" i="4" s="1"/>
  <c r="I309" i="4"/>
  <c r="C310" i="4" s="1"/>
  <c r="H310" i="4" l="1"/>
  <c r="J310" i="4" s="1"/>
  <c r="E310" i="4"/>
  <c r="F310" i="4" l="1"/>
  <c r="G310" i="4" s="1"/>
  <c r="I310" i="4"/>
  <c r="C311" i="4" s="1"/>
  <c r="E311" i="4" l="1"/>
  <c r="H311" i="4"/>
  <c r="J311" i="4" s="1"/>
  <c r="I311" i="4" l="1"/>
  <c r="C312" i="4" s="1"/>
  <c r="F311" i="4"/>
  <c r="G311" i="4" s="1"/>
  <c r="H312" i="4" l="1"/>
  <c r="J312" i="4" s="1"/>
  <c r="E312" i="4"/>
  <c r="F312" i="4" l="1"/>
  <c r="G312" i="4" s="1"/>
  <c r="I312" i="4"/>
  <c r="C313" i="4" s="1"/>
  <c r="E313" i="4" l="1"/>
  <c r="H313" i="4"/>
  <c r="J313" i="4" s="1"/>
  <c r="F313" i="4" l="1"/>
  <c r="G313" i="4" s="1"/>
  <c r="I313" i="4"/>
  <c r="C314" i="4" s="1"/>
  <c r="H314" i="4" l="1"/>
  <c r="J314" i="4" s="1"/>
  <c r="E314" i="4"/>
  <c r="F314" i="4" l="1"/>
  <c r="G314" i="4" s="1"/>
  <c r="I314" i="4"/>
  <c r="C315" i="4" s="1"/>
  <c r="E315" i="4" l="1"/>
  <c r="H315" i="4"/>
  <c r="J315" i="4" s="1"/>
  <c r="I315" i="4" l="1"/>
  <c r="C316" i="4" s="1"/>
  <c r="F315" i="4"/>
  <c r="G315" i="4" s="1"/>
  <c r="H316" i="4" l="1"/>
  <c r="J316" i="4" s="1"/>
  <c r="E316" i="4"/>
  <c r="F316" i="4" l="1"/>
  <c r="G316" i="4" s="1"/>
  <c r="I316" i="4"/>
  <c r="C317" i="4" s="1"/>
  <c r="E317" i="4" l="1"/>
  <c r="H317" i="4"/>
  <c r="J317" i="4" s="1"/>
  <c r="F317" i="4" l="1"/>
  <c r="G317" i="4" s="1"/>
  <c r="I317" i="4"/>
  <c r="C318" i="4" s="1"/>
  <c r="H318" i="4" l="1"/>
  <c r="J318" i="4" s="1"/>
  <c r="E318" i="4"/>
  <c r="F318" i="4" l="1"/>
  <c r="G318" i="4" s="1"/>
  <c r="I318" i="4"/>
  <c r="C319" i="4" s="1"/>
  <c r="E319" i="4" l="1"/>
  <c r="H319" i="4"/>
  <c r="J319" i="4" s="1"/>
  <c r="I319" i="4" l="1"/>
  <c r="C320" i="4" s="1"/>
  <c r="F319" i="4"/>
  <c r="G319" i="4" s="1"/>
  <c r="H320" i="4" l="1"/>
  <c r="J320" i="4" s="1"/>
  <c r="E320" i="4"/>
  <c r="F320" i="4" l="1"/>
  <c r="G320" i="4" s="1"/>
  <c r="I320" i="4"/>
  <c r="C321" i="4" s="1"/>
  <c r="E321" i="4" l="1"/>
  <c r="H321" i="4"/>
  <c r="J321" i="4" s="1"/>
  <c r="F321" i="4" l="1"/>
  <c r="G321" i="4" s="1"/>
  <c r="I321" i="4"/>
  <c r="C322" i="4" s="1"/>
  <c r="H322" i="4" l="1"/>
  <c r="J322" i="4" s="1"/>
  <c r="E322" i="4"/>
  <c r="F322" i="4" l="1"/>
  <c r="G322" i="4" s="1"/>
  <c r="I322" i="4"/>
  <c r="C323" i="4" s="1"/>
  <c r="E323" i="4" l="1"/>
  <c r="H323" i="4"/>
  <c r="J323" i="4" s="1"/>
  <c r="I323" i="4" l="1"/>
  <c r="C324" i="4" s="1"/>
  <c r="F323" i="4"/>
  <c r="G323" i="4" s="1"/>
  <c r="H324" i="4" l="1"/>
  <c r="J324" i="4" s="1"/>
  <c r="E324" i="4"/>
  <c r="F324" i="4" l="1"/>
  <c r="G324" i="4" s="1"/>
  <c r="I324" i="4"/>
  <c r="C325" i="4" s="1"/>
  <c r="E325" i="4" l="1"/>
  <c r="H325" i="4"/>
  <c r="J325" i="4" s="1"/>
  <c r="F325" i="4" l="1"/>
  <c r="G325" i="4" s="1"/>
  <c r="I325" i="4"/>
  <c r="C326" i="4" s="1"/>
  <c r="H326" i="4" l="1"/>
  <c r="J326" i="4" s="1"/>
  <c r="E326" i="4"/>
  <c r="F326" i="4" l="1"/>
  <c r="G326" i="4" s="1"/>
  <c r="I326" i="4"/>
  <c r="C327" i="4" s="1"/>
  <c r="E327" i="4" l="1"/>
  <c r="H327" i="4"/>
  <c r="J327" i="4" s="1"/>
  <c r="I327" i="4" l="1"/>
  <c r="C328" i="4" s="1"/>
  <c r="F327" i="4"/>
  <c r="G327" i="4" s="1"/>
  <c r="H328" i="4" l="1"/>
  <c r="J328" i="4" s="1"/>
  <c r="E328" i="4"/>
  <c r="F328" i="4" l="1"/>
  <c r="G328" i="4" s="1"/>
  <c r="I328" i="4"/>
  <c r="C329" i="4" s="1"/>
  <c r="E329" i="4" l="1"/>
  <c r="H329" i="4"/>
  <c r="J329" i="4" s="1"/>
  <c r="F329" i="4" l="1"/>
  <c r="G329" i="4" s="1"/>
  <c r="I329" i="4"/>
  <c r="C330" i="4" s="1"/>
  <c r="H330" i="4" l="1"/>
  <c r="J330" i="4" s="1"/>
  <c r="E330" i="4"/>
  <c r="F330" i="4" l="1"/>
  <c r="G330" i="4" s="1"/>
  <c r="I330" i="4"/>
  <c r="C331" i="4" s="1"/>
  <c r="E331" i="4" l="1"/>
  <c r="H331" i="4"/>
  <c r="J331" i="4" s="1"/>
  <c r="I331" i="4" l="1"/>
  <c r="C332" i="4" s="1"/>
  <c r="F331" i="4"/>
  <c r="G331" i="4" s="1"/>
  <c r="H332" i="4" l="1"/>
  <c r="J332" i="4" s="1"/>
  <c r="E332" i="4"/>
  <c r="F332" i="4" l="1"/>
  <c r="G332" i="4" s="1"/>
  <c r="I332" i="4"/>
  <c r="C333" i="4" s="1"/>
  <c r="E333" i="4" l="1"/>
  <c r="H333" i="4"/>
  <c r="J333" i="4" s="1"/>
  <c r="F333" i="4" l="1"/>
  <c r="G333" i="4" s="1"/>
  <c r="I333" i="4"/>
  <c r="C334" i="4" s="1"/>
  <c r="H334" i="4" l="1"/>
  <c r="J334" i="4" s="1"/>
  <c r="E334" i="4"/>
  <c r="F334" i="4" l="1"/>
  <c r="G334" i="4" s="1"/>
  <c r="I334" i="4"/>
  <c r="C335" i="4" s="1"/>
  <c r="E335" i="4" l="1"/>
  <c r="H335" i="4"/>
  <c r="J335" i="4" s="1"/>
  <c r="I335" i="4" l="1"/>
  <c r="C336" i="4" s="1"/>
  <c r="F335" i="4"/>
  <c r="G335" i="4" s="1"/>
  <c r="H336" i="4" l="1"/>
  <c r="J336" i="4" s="1"/>
  <c r="E336" i="4"/>
  <c r="F336" i="4" l="1"/>
  <c r="G336" i="4" s="1"/>
  <c r="I336" i="4"/>
  <c r="C337" i="4" s="1"/>
  <c r="E337" i="4" l="1"/>
  <c r="H337" i="4"/>
  <c r="J337" i="4" s="1"/>
  <c r="F337" i="4" l="1"/>
  <c r="G337" i="4" s="1"/>
  <c r="I337" i="4"/>
  <c r="C338" i="4" s="1"/>
  <c r="H338" i="4" l="1"/>
  <c r="J338" i="4" s="1"/>
  <c r="E338" i="4"/>
  <c r="F338" i="4" l="1"/>
  <c r="G338" i="4" s="1"/>
  <c r="I338" i="4"/>
  <c r="C339" i="4" s="1"/>
  <c r="E339" i="4" l="1"/>
  <c r="H339" i="4"/>
  <c r="J339" i="4" s="1"/>
  <c r="I339" i="4" l="1"/>
  <c r="C340" i="4" s="1"/>
  <c r="F339" i="4"/>
  <c r="G339" i="4" s="1"/>
  <c r="H340" i="4" l="1"/>
  <c r="J340" i="4" s="1"/>
  <c r="E340" i="4"/>
  <c r="F340" i="4" l="1"/>
  <c r="G340" i="4" s="1"/>
  <c r="I340" i="4"/>
  <c r="C341" i="4" s="1"/>
  <c r="E341" i="4" l="1"/>
  <c r="H341" i="4"/>
  <c r="J341" i="4" s="1"/>
  <c r="F341" i="4" l="1"/>
  <c r="G341" i="4" s="1"/>
  <c r="I341" i="4"/>
  <c r="C342" i="4" s="1"/>
  <c r="H342" i="4" l="1"/>
  <c r="J342" i="4" s="1"/>
  <c r="E342" i="4"/>
  <c r="F342" i="4" l="1"/>
  <c r="G342" i="4" s="1"/>
  <c r="I342" i="4"/>
  <c r="C343" i="4" s="1"/>
  <c r="E343" i="4" l="1"/>
  <c r="H343" i="4"/>
  <c r="J343" i="4" s="1"/>
  <c r="I343" i="4" l="1"/>
  <c r="C344" i="4" s="1"/>
  <c r="F343" i="4"/>
  <c r="G343" i="4" s="1"/>
  <c r="H344" i="4" l="1"/>
  <c r="J344" i="4" s="1"/>
  <c r="E344" i="4"/>
  <c r="F344" i="4" l="1"/>
  <c r="G344" i="4" s="1"/>
  <c r="I344" i="4"/>
  <c r="C345" i="4" s="1"/>
  <c r="E345" i="4" l="1"/>
  <c r="H345" i="4"/>
  <c r="J345" i="4" s="1"/>
  <c r="F345" i="4" l="1"/>
  <c r="G345" i="4" s="1"/>
  <c r="I345" i="4"/>
  <c r="C346" i="4" s="1"/>
  <c r="H346" i="4" l="1"/>
  <c r="J346" i="4" s="1"/>
  <c r="E346" i="4"/>
  <c r="F346" i="4" l="1"/>
  <c r="G346" i="4" s="1"/>
  <c r="I346" i="4"/>
  <c r="C347" i="4" s="1"/>
  <c r="H347" i="4" l="1"/>
  <c r="J347" i="4" s="1"/>
  <c r="E347" i="4"/>
  <c r="F347" i="4" l="1"/>
  <c r="G347" i="4" s="1"/>
  <c r="I347" i="4"/>
  <c r="C348" i="4" s="1"/>
  <c r="H348" i="4" l="1"/>
  <c r="J348" i="4" s="1"/>
  <c r="E348" i="4"/>
  <c r="F348" i="4" l="1"/>
  <c r="G348" i="4" s="1"/>
  <c r="I348" i="4"/>
  <c r="C349" i="4" s="1"/>
  <c r="H349" i="4" l="1"/>
  <c r="J349" i="4" s="1"/>
  <c r="E349" i="4"/>
  <c r="I349" i="4" l="1"/>
  <c r="C350" i="4" s="1"/>
  <c r="F349" i="4"/>
  <c r="G349" i="4" s="1"/>
  <c r="H350" i="4" l="1"/>
  <c r="J350" i="4" s="1"/>
  <c r="E350" i="4"/>
  <c r="I350" i="4" l="1"/>
  <c r="C351" i="4" s="1"/>
  <c r="F350" i="4"/>
  <c r="G350" i="4" s="1"/>
  <c r="H351" i="4" l="1"/>
  <c r="J351" i="4" s="1"/>
  <c r="E351" i="4"/>
  <c r="I351" i="4" l="1"/>
  <c r="C352" i="4" s="1"/>
  <c r="F351" i="4"/>
  <c r="G351" i="4" s="1"/>
  <c r="H352" i="4" l="1"/>
  <c r="J352" i="4" s="1"/>
  <c r="E352" i="4"/>
  <c r="I352" i="4" l="1"/>
  <c r="C353" i="4" s="1"/>
  <c r="F352" i="4"/>
  <c r="G352" i="4" s="1"/>
  <c r="H353" i="4" l="1"/>
  <c r="J353" i="4" s="1"/>
  <c r="E353" i="4"/>
  <c r="F353" i="4" l="1"/>
  <c r="G353" i="4" s="1"/>
  <c r="I353" i="4"/>
  <c r="C354" i="4" s="1"/>
  <c r="E354" i="4" l="1"/>
  <c r="H354" i="4"/>
  <c r="J354" i="4" s="1"/>
  <c r="F354" i="4" l="1"/>
  <c r="G354" i="4" s="1"/>
  <c r="I354" i="4"/>
  <c r="C355" i="4" s="1"/>
  <c r="H355" i="4" l="1"/>
  <c r="J355" i="4" s="1"/>
  <c r="E355" i="4"/>
  <c r="F355" i="4" l="1"/>
  <c r="G355" i="4" s="1"/>
  <c r="I355" i="4"/>
  <c r="C356" i="4" s="1"/>
  <c r="H356" i="4" l="1"/>
  <c r="J356" i="4" s="1"/>
  <c r="E356" i="4"/>
  <c r="F356" i="4" l="1"/>
  <c r="G356" i="4" s="1"/>
  <c r="I356" i="4"/>
  <c r="C357" i="4" s="1"/>
  <c r="E357" i="4" l="1"/>
  <c r="H357" i="4"/>
  <c r="J357" i="4" s="1"/>
  <c r="I357" i="4" l="1"/>
  <c r="C358" i="4" s="1"/>
  <c r="F357" i="4"/>
  <c r="G357" i="4" s="1"/>
  <c r="H358" i="4" l="1"/>
  <c r="J358" i="4" s="1"/>
  <c r="E358" i="4"/>
  <c r="I358" i="4" l="1"/>
  <c r="C359" i="4" s="1"/>
  <c r="F358" i="4"/>
  <c r="G358" i="4" s="1"/>
  <c r="H359" i="4" l="1"/>
  <c r="J359" i="4" s="1"/>
  <c r="E359" i="4"/>
  <c r="I359" i="4" l="1"/>
  <c r="C360" i="4" s="1"/>
  <c r="F359" i="4"/>
  <c r="G359" i="4" s="1"/>
  <c r="H360" i="4" l="1"/>
  <c r="J360" i="4" s="1"/>
  <c r="E360" i="4"/>
  <c r="I360" i="4" l="1"/>
  <c r="C361" i="4" s="1"/>
  <c r="F360" i="4"/>
  <c r="G360" i="4" s="1"/>
  <c r="H361" i="4" l="1"/>
  <c r="J361" i="4" s="1"/>
  <c r="E361" i="4"/>
  <c r="F361" i="4" l="1"/>
  <c r="G361" i="4" s="1"/>
  <c r="I361" i="4"/>
  <c r="C362" i="4" s="1"/>
  <c r="H362" i="4" l="1"/>
  <c r="J362" i="4" s="1"/>
  <c r="E362" i="4"/>
  <c r="F362" i="4" l="1"/>
  <c r="G362" i="4" s="1"/>
  <c r="I362" i="4"/>
  <c r="C363" i="4" s="1"/>
  <c r="H363" i="4" l="1"/>
  <c r="J363" i="4" s="1"/>
  <c r="E363" i="4"/>
  <c r="F363" i="4" l="1"/>
  <c r="G363" i="4" s="1"/>
  <c r="I363" i="4"/>
  <c r="C364" i="4" s="1"/>
  <c r="H364" i="4" l="1"/>
  <c r="J364" i="4" s="1"/>
  <c r="E364" i="4"/>
  <c r="F364" i="4" l="1"/>
  <c r="G364" i="4" s="1"/>
  <c r="I364" i="4"/>
  <c r="C365" i="4" s="1"/>
  <c r="E365" i="4" l="1"/>
  <c r="H365" i="4"/>
  <c r="J365" i="4" s="1"/>
  <c r="I365" i="4" l="1"/>
  <c r="C366" i="4" s="1"/>
  <c r="F365" i="4"/>
  <c r="G365" i="4" s="1"/>
  <c r="H366" i="4" l="1"/>
  <c r="J366" i="4" s="1"/>
  <c r="E366" i="4"/>
  <c r="I366" i="4" l="1"/>
  <c r="C367" i="4" s="1"/>
  <c r="F366" i="4"/>
  <c r="G366" i="4" s="1"/>
  <c r="H367" i="4" l="1"/>
  <c r="J367" i="4" s="1"/>
  <c r="E367" i="4"/>
  <c r="I367" i="4" l="1"/>
  <c r="C368" i="4" s="1"/>
  <c r="F367" i="4"/>
  <c r="G367" i="4" s="1"/>
  <c r="H368" i="4" l="1"/>
  <c r="J368" i="4" s="1"/>
  <c r="E368" i="4"/>
  <c r="I368" i="4" l="1"/>
  <c r="C369" i="4" s="1"/>
  <c r="F368" i="4"/>
  <c r="G368" i="4" s="1"/>
  <c r="H369" i="4" l="1"/>
  <c r="J369" i="4" s="1"/>
  <c r="E369" i="4"/>
  <c r="F369" i="4" l="1"/>
  <c r="G369" i="4" s="1"/>
  <c r="I369" i="4"/>
  <c r="C370" i="4" s="1"/>
  <c r="E370" i="4" l="1"/>
  <c r="H370" i="4"/>
  <c r="J370" i="4" s="1"/>
  <c r="F370" i="4" l="1"/>
  <c r="G370" i="4" s="1"/>
  <c r="I370" i="4"/>
  <c r="C371" i="4" s="1"/>
  <c r="H371" i="4" l="1"/>
  <c r="J371" i="4" s="1"/>
  <c r="E371" i="4"/>
  <c r="F371" i="4" l="1"/>
  <c r="G371" i="4" s="1"/>
  <c r="I371" i="4"/>
  <c r="C372" i="4" s="1"/>
  <c r="H372" i="4" l="1"/>
  <c r="J372" i="4" s="1"/>
  <c r="E372" i="4"/>
  <c r="F372" i="4" l="1"/>
  <c r="G372" i="4" s="1"/>
  <c r="I372" i="4"/>
  <c r="C373" i="4" s="1"/>
  <c r="H373" i="4" l="1"/>
  <c r="J373" i="4" s="1"/>
  <c r="E373" i="4"/>
  <c r="I373" i="4" l="1"/>
  <c r="C374" i="4" s="1"/>
  <c r="F373" i="4"/>
  <c r="G373" i="4" s="1"/>
  <c r="H374" i="4" l="1"/>
  <c r="J374" i="4" s="1"/>
  <c r="E374" i="4"/>
  <c r="I374" i="4" l="1"/>
  <c r="C375" i="4" s="1"/>
  <c r="F374" i="4"/>
  <c r="G374" i="4" s="1"/>
  <c r="H375" i="4" l="1"/>
  <c r="J375" i="4" s="1"/>
  <c r="E375" i="4"/>
  <c r="I375" i="4" l="1"/>
  <c r="C376" i="4" s="1"/>
  <c r="F375" i="4"/>
  <c r="G375" i="4" s="1"/>
  <c r="H376" i="4" l="1"/>
  <c r="J376" i="4" s="1"/>
  <c r="E376" i="4"/>
  <c r="I376" i="4" l="1"/>
  <c r="C377" i="4" s="1"/>
  <c r="F376" i="4"/>
  <c r="G376" i="4" s="1"/>
  <c r="H377" i="4" l="1"/>
  <c r="J377" i="4" s="1"/>
  <c r="E377" i="4"/>
  <c r="F377" i="4" l="1"/>
  <c r="G377" i="4" s="1"/>
  <c r="I377" i="4"/>
  <c r="C378" i="4" s="1"/>
  <c r="E378" i="4" l="1"/>
  <c r="H378" i="4"/>
  <c r="J378" i="4" s="1"/>
  <c r="F378" i="4" l="1"/>
  <c r="G378" i="4" s="1"/>
  <c r="I378" i="4"/>
  <c r="C379" i="4" s="1"/>
  <c r="H379" i="4" l="1"/>
  <c r="J379" i="4" s="1"/>
  <c r="E379" i="4"/>
  <c r="F379" i="4" l="1"/>
  <c r="G379" i="4" s="1"/>
  <c r="I379" i="4"/>
  <c r="C380" i="4" s="1"/>
  <c r="H380" i="4" l="1"/>
  <c r="J380" i="4" s="1"/>
  <c r="E380" i="4"/>
  <c r="F380" i="4" l="1"/>
  <c r="G380" i="4" s="1"/>
  <c r="I380" i="4"/>
  <c r="C381" i="4" s="1"/>
  <c r="H381" i="4" l="1"/>
  <c r="J381" i="4" s="1"/>
  <c r="E381" i="4"/>
  <c r="I381" i="4" l="1"/>
  <c r="C382" i="4" s="1"/>
  <c r="F381" i="4"/>
  <c r="G381" i="4" s="1"/>
  <c r="E382" i="4" l="1"/>
  <c r="H382" i="4"/>
  <c r="J382" i="4" s="1"/>
  <c r="I382" i="4" l="1"/>
  <c r="C383" i="4" s="1"/>
  <c r="F382" i="4"/>
  <c r="G382" i="4" s="1"/>
  <c r="H383" i="4" l="1"/>
  <c r="J383" i="4" s="1"/>
  <c r="E383" i="4"/>
  <c r="I383" i="4" l="1"/>
  <c r="C384" i="4" s="1"/>
  <c r="F383" i="4"/>
  <c r="G383" i="4" s="1"/>
  <c r="H384" i="4" l="1"/>
  <c r="J384" i="4" s="1"/>
  <c r="E384" i="4"/>
  <c r="I384" i="4" l="1"/>
  <c r="C385" i="4" s="1"/>
  <c r="F384" i="4"/>
  <c r="G384" i="4" s="1"/>
  <c r="H385" i="4" l="1"/>
  <c r="J385" i="4" s="1"/>
  <c r="E385" i="4"/>
  <c r="F385" i="4" l="1"/>
  <c r="G385" i="4" s="1"/>
  <c r="I385" i="4"/>
  <c r="C386" i="4" s="1"/>
  <c r="H386" i="4" l="1"/>
  <c r="J386" i="4" s="1"/>
  <c r="E386" i="4"/>
  <c r="F386" i="4" l="1"/>
  <c r="G386" i="4" s="1"/>
  <c r="I386" i="4"/>
  <c r="C387" i="4" s="1"/>
  <c r="H387" i="4" l="1"/>
  <c r="J387" i="4" s="1"/>
  <c r="E387" i="4"/>
  <c r="F387" i="4" l="1"/>
  <c r="G387" i="4" s="1"/>
  <c r="I387" i="4"/>
  <c r="C388" i="4" s="1"/>
  <c r="H388" i="4" l="1"/>
  <c r="J388" i="4" s="1"/>
  <c r="E388" i="4"/>
  <c r="F388" i="4" l="1"/>
  <c r="G388" i="4" s="1"/>
  <c r="I388" i="4"/>
  <c r="C389" i="4" s="1"/>
  <c r="H389" i="4" l="1"/>
  <c r="J389" i="4" s="1"/>
  <c r="E389" i="4"/>
  <c r="I389" i="4" l="1"/>
  <c r="C390" i="4" s="1"/>
  <c r="F389" i="4"/>
  <c r="G389" i="4" s="1"/>
  <c r="E390" i="4" l="1"/>
  <c r="H390" i="4"/>
  <c r="J390" i="4" s="1"/>
  <c r="I390" i="4" l="1"/>
  <c r="C391" i="4" s="1"/>
  <c r="F390" i="4"/>
  <c r="G390" i="4" s="1"/>
  <c r="H391" i="4" l="1"/>
  <c r="J391" i="4" s="1"/>
  <c r="E391" i="4"/>
  <c r="I391" i="4" l="1"/>
  <c r="C392" i="4" s="1"/>
  <c r="F391" i="4"/>
  <c r="G391" i="4" s="1"/>
  <c r="H392" i="4" l="1"/>
  <c r="J392" i="4" s="1"/>
  <c r="E392" i="4"/>
  <c r="I392" i="4" l="1"/>
  <c r="C393" i="4" s="1"/>
  <c r="F392" i="4"/>
  <c r="G392" i="4" s="1"/>
  <c r="H393" i="4" l="1"/>
  <c r="J393" i="4" s="1"/>
  <c r="E393" i="4"/>
  <c r="F393" i="4" l="1"/>
  <c r="G393" i="4" s="1"/>
  <c r="I393" i="4"/>
  <c r="C394" i="4" s="1"/>
  <c r="H394" i="4" l="1"/>
  <c r="J394" i="4" s="1"/>
  <c r="E394" i="4"/>
  <c r="F394" i="4" l="1"/>
  <c r="G394" i="4" s="1"/>
  <c r="I394" i="4"/>
  <c r="C395" i="4" s="1"/>
  <c r="H395" i="4" l="1"/>
  <c r="J395" i="4" s="1"/>
  <c r="E395" i="4"/>
  <c r="F395" i="4" l="1"/>
  <c r="G395" i="4" s="1"/>
  <c r="I395" i="4"/>
  <c r="C396" i="4" s="1"/>
  <c r="H396" i="4" l="1"/>
  <c r="J396" i="4" s="1"/>
  <c r="E396" i="4"/>
  <c r="F396" i="4" l="1"/>
  <c r="G396" i="4" s="1"/>
  <c r="I396" i="4"/>
  <c r="C397" i="4" s="1"/>
  <c r="H397" i="4" l="1"/>
  <c r="J397" i="4" s="1"/>
  <c r="E397" i="4"/>
  <c r="I397" i="4" l="1"/>
  <c r="C398" i="4" s="1"/>
  <c r="F397" i="4"/>
  <c r="G397" i="4" s="1"/>
  <c r="H398" i="4" l="1"/>
  <c r="J398" i="4" s="1"/>
  <c r="E398" i="4"/>
  <c r="I398" i="4" l="1"/>
  <c r="C399" i="4" s="1"/>
  <c r="F398" i="4"/>
  <c r="G398" i="4" s="1"/>
  <c r="H399" i="4" l="1"/>
  <c r="J399" i="4" s="1"/>
  <c r="E399" i="4"/>
  <c r="I399" i="4" l="1"/>
  <c r="C400" i="4" s="1"/>
  <c r="F399" i="4"/>
  <c r="G399" i="4" s="1"/>
  <c r="H400" i="4" l="1"/>
  <c r="J400" i="4" s="1"/>
  <c r="E400" i="4"/>
  <c r="I400" i="4" l="1"/>
  <c r="C401" i="4" s="1"/>
  <c r="F400" i="4"/>
  <c r="G400" i="4" s="1"/>
  <c r="H401" i="4" l="1"/>
  <c r="J401" i="4" s="1"/>
  <c r="E401" i="4"/>
  <c r="F401" i="4" l="1"/>
  <c r="G401" i="4" s="1"/>
  <c r="I401" i="4"/>
  <c r="C402" i="4" s="1"/>
  <c r="E402" i="4" l="1"/>
  <c r="H402" i="4"/>
  <c r="J402" i="4" s="1"/>
  <c r="F402" i="4" l="1"/>
  <c r="G402" i="4" s="1"/>
  <c r="I402" i="4"/>
  <c r="C403" i="4" s="1"/>
  <c r="H403" i="4" l="1"/>
  <c r="J403" i="4" s="1"/>
  <c r="E403" i="4"/>
  <c r="F403" i="4" l="1"/>
  <c r="G403" i="4" s="1"/>
  <c r="I403" i="4"/>
  <c r="C404" i="4" s="1"/>
  <c r="H404" i="4" l="1"/>
  <c r="J404" i="4" s="1"/>
  <c r="E404" i="4"/>
  <c r="F404" i="4" l="1"/>
  <c r="G404" i="4" s="1"/>
  <c r="I404" i="4"/>
  <c r="C405" i="4" s="1"/>
  <c r="H405" i="4" l="1"/>
  <c r="J405" i="4" s="1"/>
  <c r="E405" i="4"/>
  <c r="I405" i="4" l="1"/>
  <c r="C406" i="4" s="1"/>
  <c r="F405" i="4"/>
  <c r="G405" i="4" s="1"/>
  <c r="H406" i="4" l="1"/>
  <c r="J406" i="4" s="1"/>
  <c r="E406" i="4"/>
  <c r="I406" i="4" l="1"/>
  <c r="C407" i="4" s="1"/>
  <c r="F406" i="4"/>
  <c r="G406" i="4" s="1"/>
  <c r="H407" i="4" l="1"/>
  <c r="J407" i="4" s="1"/>
  <c r="E407" i="4"/>
  <c r="I407" i="4" l="1"/>
  <c r="C408" i="4" s="1"/>
  <c r="F407" i="4"/>
  <c r="G407" i="4" s="1"/>
  <c r="H408" i="4" l="1"/>
  <c r="J408" i="4" s="1"/>
  <c r="E408" i="4"/>
  <c r="I408" i="4" l="1"/>
  <c r="C409" i="4" s="1"/>
  <c r="F408" i="4"/>
  <c r="G408" i="4" s="1"/>
  <c r="H409" i="4" l="1"/>
  <c r="J409" i="4" s="1"/>
  <c r="E409" i="4"/>
  <c r="F409" i="4" l="1"/>
  <c r="G409" i="4" s="1"/>
  <c r="I409" i="4"/>
  <c r="C410" i="4" s="1"/>
  <c r="E410" i="4" l="1"/>
  <c r="H410" i="4"/>
  <c r="J410" i="4" s="1"/>
  <c r="F410" i="4" l="1"/>
  <c r="G410" i="4" s="1"/>
  <c r="I410" i="4"/>
  <c r="C411" i="4" s="1"/>
  <c r="H411" i="4" l="1"/>
  <c r="J411" i="4" s="1"/>
  <c r="E411" i="4"/>
  <c r="F411" i="4" l="1"/>
  <c r="G411" i="4" s="1"/>
  <c r="I411" i="4"/>
  <c r="C412" i="4" s="1"/>
  <c r="H412" i="4" l="1"/>
  <c r="J412" i="4" s="1"/>
  <c r="E412" i="4"/>
  <c r="F412" i="4" l="1"/>
  <c r="G412" i="4" s="1"/>
  <c r="I412" i="4"/>
  <c r="C413" i="4" s="1"/>
  <c r="H413" i="4" l="1"/>
  <c r="J413" i="4" s="1"/>
  <c r="E413" i="4"/>
  <c r="I413" i="4" l="1"/>
  <c r="C414" i="4" s="1"/>
  <c r="F413" i="4"/>
  <c r="G413" i="4" s="1"/>
  <c r="E414" i="4" l="1"/>
  <c r="H414" i="4"/>
  <c r="J414" i="4" s="1"/>
  <c r="I414" i="4" l="1"/>
  <c r="C415" i="4" s="1"/>
  <c r="F414" i="4"/>
  <c r="G414" i="4" s="1"/>
  <c r="H415" i="4" l="1"/>
  <c r="J415" i="4" s="1"/>
  <c r="E415" i="4"/>
  <c r="I415" i="4" l="1"/>
  <c r="C416" i="4" s="1"/>
  <c r="F415" i="4"/>
  <c r="G415" i="4" s="1"/>
  <c r="H416" i="4" l="1"/>
  <c r="J416" i="4" s="1"/>
  <c r="E416" i="4"/>
  <c r="I416" i="4" l="1"/>
  <c r="C417" i="4" s="1"/>
  <c r="F416" i="4"/>
  <c r="G416" i="4" s="1"/>
  <c r="H417" i="4" l="1"/>
  <c r="J417" i="4" s="1"/>
  <c r="E417" i="4"/>
  <c r="F417" i="4" l="1"/>
  <c r="G417" i="4" s="1"/>
  <c r="I417" i="4"/>
  <c r="C418" i="4" s="1"/>
  <c r="H418" i="4" l="1"/>
  <c r="J418" i="4" s="1"/>
  <c r="E418" i="4"/>
  <c r="F418" i="4" l="1"/>
  <c r="G418" i="4" s="1"/>
  <c r="I418" i="4"/>
  <c r="C419" i="4" s="1"/>
  <c r="H419" i="4" l="1"/>
  <c r="J419" i="4" s="1"/>
  <c r="E419" i="4"/>
  <c r="F419" i="4" l="1"/>
  <c r="G419" i="4" s="1"/>
  <c r="I419" i="4"/>
  <c r="C420" i="4" s="1"/>
  <c r="H420" i="4" l="1"/>
  <c r="J420" i="4" s="1"/>
  <c r="E420" i="4"/>
  <c r="F420" i="4" l="1"/>
  <c r="G420" i="4" s="1"/>
  <c r="I420" i="4"/>
  <c r="C421" i="4" s="1"/>
  <c r="H421" i="4" l="1"/>
  <c r="J421" i="4" s="1"/>
  <c r="E421" i="4"/>
  <c r="I421" i="4" l="1"/>
  <c r="C422" i="4" s="1"/>
  <c r="F421" i="4"/>
  <c r="G421" i="4" s="1"/>
  <c r="E422" i="4" l="1"/>
  <c r="H422" i="4"/>
  <c r="J422" i="4" s="1"/>
  <c r="I422" i="4" l="1"/>
  <c r="C423" i="4" s="1"/>
  <c r="F422" i="4"/>
  <c r="G422" i="4" s="1"/>
  <c r="H423" i="4" l="1"/>
  <c r="J423" i="4" s="1"/>
  <c r="E423" i="4"/>
  <c r="I423" i="4" l="1"/>
  <c r="C424" i="4" s="1"/>
  <c r="F423" i="4"/>
  <c r="G423" i="4" s="1"/>
  <c r="H424" i="4" l="1"/>
  <c r="J424" i="4" s="1"/>
  <c r="E424" i="4"/>
  <c r="I424" i="4" l="1"/>
  <c r="C425" i="4" s="1"/>
  <c r="F424" i="4"/>
  <c r="G424" i="4" s="1"/>
  <c r="H425" i="4" l="1"/>
  <c r="J425" i="4" s="1"/>
  <c r="E425" i="4"/>
  <c r="F425" i="4" l="1"/>
  <c r="G425" i="4" s="1"/>
  <c r="I425" i="4"/>
  <c r="C426" i="4" s="1"/>
  <c r="H426" i="4" l="1"/>
  <c r="J426" i="4" s="1"/>
  <c r="E426" i="4"/>
  <c r="F426" i="4" l="1"/>
  <c r="G426" i="4" s="1"/>
  <c r="I426" i="4"/>
  <c r="C427" i="4" s="1"/>
  <c r="H427" i="4" l="1"/>
  <c r="J427" i="4" s="1"/>
  <c r="E427" i="4"/>
  <c r="F427" i="4" l="1"/>
  <c r="G427" i="4" s="1"/>
  <c r="I427" i="4"/>
  <c r="C428" i="4" s="1"/>
  <c r="H428" i="4" l="1"/>
  <c r="J428" i="4" s="1"/>
  <c r="E428" i="4"/>
  <c r="F428" i="4" l="1"/>
  <c r="G428" i="4" s="1"/>
  <c r="I428" i="4"/>
  <c r="C429" i="4" s="1"/>
  <c r="E429" i="4" l="1"/>
  <c r="H429" i="4"/>
  <c r="J429" i="4" s="1"/>
  <c r="I429" i="4" l="1"/>
  <c r="C430" i="4" s="1"/>
  <c r="F429" i="4"/>
  <c r="G429" i="4" s="1"/>
  <c r="H430" i="4" l="1"/>
  <c r="J430" i="4" s="1"/>
  <c r="E430" i="4"/>
  <c r="I430" i="4" l="1"/>
  <c r="C431" i="4" s="1"/>
  <c r="F430" i="4"/>
  <c r="G430" i="4" s="1"/>
  <c r="H431" i="4" l="1"/>
  <c r="J431" i="4" s="1"/>
  <c r="E431" i="4"/>
  <c r="I431" i="4" l="1"/>
  <c r="C432" i="4" s="1"/>
  <c r="F431" i="4"/>
  <c r="G431" i="4" s="1"/>
  <c r="H432" i="4" l="1"/>
  <c r="J432" i="4" s="1"/>
  <c r="E432" i="4"/>
  <c r="I432" i="4" l="1"/>
  <c r="C433" i="4" s="1"/>
  <c r="F432" i="4"/>
  <c r="G432" i="4" s="1"/>
  <c r="H433" i="4" l="1"/>
  <c r="J433" i="4" s="1"/>
  <c r="E433" i="4"/>
  <c r="F433" i="4" l="1"/>
  <c r="G433" i="4" s="1"/>
  <c r="I433" i="4"/>
  <c r="C434" i="4" s="1"/>
  <c r="E434" i="4" l="1"/>
  <c r="H434" i="4"/>
  <c r="J434" i="4" s="1"/>
  <c r="F434" i="4" l="1"/>
  <c r="G434" i="4" s="1"/>
  <c r="I434" i="4"/>
  <c r="C435" i="4" s="1"/>
  <c r="H435" i="4" l="1"/>
  <c r="J435" i="4" s="1"/>
  <c r="E435" i="4"/>
  <c r="F435" i="4" l="1"/>
  <c r="G435" i="4" s="1"/>
  <c r="I435" i="4"/>
  <c r="C436" i="4" s="1"/>
  <c r="H436" i="4" l="1"/>
  <c r="J436" i="4" s="1"/>
  <c r="E436" i="4"/>
  <c r="F436" i="4" l="1"/>
  <c r="G436" i="4" s="1"/>
  <c r="I436" i="4"/>
  <c r="C437" i="4" s="1"/>
  <c r="H437" i="4" l="1"/>
  <c r="J437" i="4" s="1"/>
  <c r="E437" i="4"/>
  <c r="I437" i="4" l="1"/>
  <c r="C438" i="4" s="1"/>
  <c r="F437" i="4"/>
  <c r="G437" i="4" s="1"/>
  <c r="H438" i="4" l="1"/>
  <c r="J438" i="4" s="1"/>
  <c r="E438" i="4"/>
  <c r="I438" i="4" l="1"/>
  <c r="C439" i="4" s="1"/>
  <c r="F438" i="4"/>
  <c r="G438" i="4" s="1"/>
  <c r="H439" i="4" l="1"/>
  <c r="J439" i="4" s="1"/>
  <c r="E439" i="4"/>
  <c r="I439" i="4" l="1"/>
  <c r="C440" i="4" s="1"/>
  <c r="F439" i="4"/>
  <c r="G439" i="4" s="1"/>
  <c r="H440" i="4" l="1"/>
  <c r="J440" i="4" s="1"/>
  <c r="E440" i="4"/>
  <c r="I440" i="4" l="1"/>
  <c r="C441" i="4" s="1"/>
  <c r="F440" i="4"/>
  <c r="G440" i="4" s="1"/>
  <c r="H441" i="4" l="1"/>
  <c r="J441" i="4" s="1"/>
  <c r="E441" i="4"/>
  <c r="F441" i="4" l="1"/>
  <c r="G441" i="4" s="1"/>
  <c r="I441" i="4"/>
  <c r="C442" i="4" s="1"/>
  <c r="E442" i="4" l="1"/>
  <c r="H442" i="4"/>
  <c r="J442" i="4" s="1"/>
  <c r="F442" i="4" l="1"/>
  <c r="G442" i="4" s="1"/>
  <c r="I442" i="4"/>
  <c r="C443" i="4" s="1"/>
  <c r="H443" i="4" l="1"/>
  <c r="J443" i="4" s="1"/>
  <c r="E443" i="4"/>
  <c r="F443" i="4" l="1"/>
  <c r="G443" i="4" s="1"/>
  <c r="I443" i="4"/>
  <c r="C444" i="4" s="1"/>
  <c r="H444" i="4" l="1"/>
  <c r="J444" i="4" s="1"/>
  <c r="E444" i="4"/>
  <c r="F444" i="4" l="1"/>
  <c r="G444" i="4" s="1"/>
  <c r="I444" i="4"/>
  <c r="C445" i="4" s="1"/>
  <c r="H445" i="4" l="1"/>
  <c r="J445" i="4" s="1"/>
  <c r="E445" i="4"/>
  <c r="F445" i="4" l="1"/>
  <c r="G445" i="4" s="1"/>
  <c r="I445" i="4"/>
  <c r="C446" i="4" s="1"/>
  <c r="H446" i="4" l="1"/>
  <c r="J446" i="4" s="1"/>
  <c r="E446" i="4"/>
  <c r="I446" i="4" l="1"/>
  <c r="C447" i="4" s="1"/>
  <c r="F446" i="4"/>
  <c r="G446" i="4" s="1"/>
  <c r="H447" i="4" l="1"/>
  <c r="J447" i="4" s="1"/>
  <c r="E447" i="4"/>
  <c r="F447" i="4" l="1"/>
  <c r="G447" i="4" s="1"/>
  <c r="I447" i="4"/>
  <c r="C448" i="4" s="1"/>
  <c r="H448" i="4" l="1"/>
  <c r="J448" i="4" s="1"/>
  <c r="E448" i="4"/>
  <c r="I448" i="4" l="1"/>
  <c r="C449" i="4" s="1"/>
  <c r="F448" i="4"/>
  <c r="G448" i="4" s="1"/>
  <c r="H449" i="4" l="1"/>
  <c r="J449" i="4" s="1"/>
  <c r="E449" i="4"/>
  <c r="F449" i="4" l="1"/>
  <c r="G449" i="4" s="1"/>
  <c r="I449" i="4"/>
  <c r="C450" i="4" s="1"/>
  <c r="E450" i="4" l="1"/>
  <c r="H450" i="4"/>
  <c r="J450" i="4" s="1"/>
  <c r="F450" i="4" l="1"/>
  <c r="G450" i="4" s="1"/>
  <c r="I450" i="4"/>
  <c r="C451" i="4" s="1"/>
  <c r="H451" i="4" l="1"/>
  <c r="J451" i="4" s="1"/>
  <c r="E451" i="4"/>
  <c r="F451" i="4" l="1"/>
  <c r="G451" i="4" s="1"/>
  <c r="I451" i="4"/>
  <c r="C452" i="4" s="1"/>
  <c r="E452" i="4" l="1"/>
  <c r="H452" i="4"/>
  <c r="J452" i="4" s="1"/>
  <c r="F452" i="4" l="1"/>
  <c r="G452" i="4" s="1"/>
  <c r="I452" i="4"/>
  <c r="C453" i="4" s="1"/>
  <c r="E453" i="4" l="1"/>
  <c r="H453" i="4"/>
  <c r="J453" i="4" s="1"/>
  <c r="F453" i="4" l="1"/>
  <c r="G453" i="4" s="1"/>
  <c r="I453" i="4"/>
  <c r="C454" i="4" s="1"/>
  <c r="H454" i="4" l="1"/>
  <c r="J454" i="4" s="1"/>
  <c r="E454" i="4"/>
  <c r="F454" i="4" l="1"/>
  <c r="G454" i="4" s="1"/>
  <c r="I454" i="4"/>
  <c r="C455" i="4" s="1"/>
  <c r="H455" i="4" l="1"/>
  <c r="J455" i="4" s="1"/>
  <c r="E455" i="4"/>
  <c r="I455" i="4" l="1"/>
  <c r="C456" i="4" s="1"/>
  <c r="F455" i="4"/>
  <c r="G455" i="4" s="1"/>
  <c r="H456" i="4" l="1"/>
  <c r="J456" i="4" s="1"/>
  <c r="E456" i="4"/>
  <c r="F456" i="4" l="1"/>
  <c r="G456" i="4" s="1"/>
  <c r="I456" i="4"/>
  <c r="C457" i="4" s="1"/>
  <c r="E457" i="4" l="1"/>
  <c r="H457" i="4"/>
  <c r="J457" i="4" s="1"/>
  <c r="F457" i="4" l="1"/>
  <c r="G457" i="4" s="1"/>
  <c r="I457" i="4"/>
  <c r="C458" i="4" s="1"/>
  <c r="H458" i="4" l="1"/>
  <c r="J458" i="4" s="1"/>
  <c r="E458" i="4"/>
  <c r="F458" i="4" l="1"/>
  <c r="G458" i="4" s="1"/>
  <c r="I458" i="4"/>
  <c r="C459" i="4" s="1"/>
  <c r="E459" i="4" l="1"/>
  <c r="H459" i="4"/>
  <c r="J459" i="4" s="1"/>
  <c r="I459" i="4" l="1"/>
  <c r="C460" i="4" s="1"/>
  <c r="F459" i="4"/>
  <c r="G459" i="4" s="1"/>
  <c r="H460" i="4" l="1"/>
  <c r="J460" i="4" s="1"/>
  <c r="E460" i="4"/>
  <c r="F460" i="4" l="1"/>
  <c r="G460" i="4" s="1"/>
  <c r="I460" i="4"/>
  <c r="C461" i="4" s="1"/>
  <c r="H461" i="4" l="1"/>
  <c r="J461" i="4" s="1"/>
  <c r="E461" i="4"/>
  <c r="F461" i="4" l="1"/>
  <c r="G461" i="4" s="1"/>
  <c r="I461" i="4"/>
  <c r="C462" i="4" s="1"/>
  <c r="H462" i="4" l="1"/>
  <c r="J462" i="4" s="1"/>
  <c r="E462" i="4"/>
  <c r="F462" i="4" l="1"/>
  <c r="G462" i="4" s="1"/>
  <c r="I462" i="4"/>
  <c r="C463" i="4" s="1"/>
  <c r="H463" i="4" l="1"/>
  <c r="J463" i="4" s="1"/>
  <c r="E463" i="4"/>
  <c r="F463" i="4" l="1"/>
  <c r="G463" i="4" s="1"/>
  <c r="I463" i="4"/>
  <c r="C464" i="4" s="1"/>
  <c r="H464" i="4" l="1"/>
  <c r="J464" i="4" s="1"/>
  <c r="E464" i="4"/>
  <c r="F464" i="4" l="1"/>
  <c r="G464" i="4" s="1"/>
  <c r="I464" i="4"/>
  <c r="C465" i="4" s="1"/>
  <c r="H465" i="4" l="1"/>
  <c r="J465" i="4" s="1"/>
  <c r="E465" i="4"/>
  <c r="I465" i="4" l="1"/>
  <c r="C466" i="4" s="1"/>
  <c r="F465" i="4"/>
  <c r="G465" i="4" s="1"/>
  <c r="H466" i="4" l="1"/>
  <c r="J466" i="4" s="1"/>
  <c r="E466" i="4"/>
  <c r="F466" i="4" l="1"/>
  <c r="G466" i="4" s="1"/>
  <c r="I466" i="4"/>
  <c r="C467" i="4" s="1"/>
  <c r="H467" i="4" l="1"/>
  <c r="J467" i="4" s="1"/>
  <c r="E467" i="4"/>
  <c r="F467" i="4" l="1"/>
  <c r="G467" i="4" s="1"/>
  <c r="I467" i="4"/>
  <c r="C468" i="4" s="1"/>
  <c r="E468" i="4" l="1"/>
  <c r="H468" i="4"/>
  <c r="J468" i="4" s="1"/>
  <c r="F468" i="4" l="1"/>
  <c r="G468" i="4" s="1"/>
  <c r="I468" i="4"/>
  <c r="C469" i="4" s="1"/>
  <c r="H469" i="4" l="1"/>
  <c r="J469" i="4" s="1"/>
  <c r="E469" i="4"/>
  <c r="F469" i="4" l="1"/>
  <c r="G469" i="4" s="1"/>
  <c r="I469" i="4"/>
  <c r="C470" i="4" s="1"/>
  <c r="H470" i="4" l="1"/>
  <c r="J470" i="4" s="1"/>
  <c r="E470" i="4"/>
  <c r="F470" i="4" l="1"/>
  <c r="G470" i="4" s="1"/>
  <c r="I470" i="4"/>
  <c r="C471" i="4" s="1"/>
  <c r="H471" i="4" l="1"/>
  <c r="J471" i="4" s="1"/>
  <c r="E471" i="4"/>
  <c r="I471" i="4" l="1"/>
  <c r="C472" i="4" s="1"/>
  <c r="F471" i="4"/>
  <c r="G471" i="4" s="1"/>
  <c r="H472" i="4" l="1"/>
  <c r="J472" i="4" s="1"/>
  <c r="E472" i="4"/>
  <c r="F472" i="4" l="1"/>
  <c r="G472" i="4" s="1"/>
  <c r="I472" i="4"/>
  <c r="C473" i="4" s="1"/>
  <c r="H473" i="4" l="1"/>
  <c r="J473" i="4" s="1"/>
  <c r="E473" i="4"/>
  <c r="I473" i="4" l="1"/>
  <c r="C474" i="4" s="1"/>
  <c r="F473" i="4"/>
  <c r="G473" i="4" s="1"/>
  <c r="H474" i="4" l="1"/>
  <c r="J474" i="4" s="1"/>
  <c r="E474" i="4"/>
  <c r="F474" i="4" l="1"/>
  <c r="G474" i="4" s="1"/>
  <c r="I474" i="4"/>
  <c r="C475" i="4" s="1"/>
  <c r="H475" i="4" l="1"/>
  <c r="J475" i="4" s="1"/>
  <c r="E475" i="4"/>
  <c r="F475" i="4" l="1"/>
  <c r="G475" i="4" s="1"/>
  <c r="I475" i="4"/>
  <c r="C476" i="4" s="1"/>
  <c r="H476" i="4" l="1"/>
  <c r="J476" i="4" s="1"/>
  <c r="E476" i="4"/>
  <c r="F476" i="4" l="1"/>
  <c r="G476" i="4" s="1"/>
  <c r="I476" i="4"/>
  <c r="C477" i="4" s="1"/>
  <c r="H477" i="4" l="1"/>
  <c r="J477" i="4" s="1"/>
  <c r="E477" i="4"/>
  <c r="F477" i="4" l="1"/>
  <c r="G477" i="4" s="1"/>
  <c r="I477" i="4"/>
  <c r="C478" i="4" s="1"/>
  <c r="H478" i="4" l="1"/>
  <c r="J478" i="4" s="1"/>
  <c r="E478" i="4"/>
  <c r="F478" i="4" l="1"/>
  <c r="G478" i="4" s="1"/>
  <c r="I478" i="4"/>
  <c r="C479" i="4" s="1"/>
  <c r="H479" i="4" l="1"/>
  <c r="J479" i="4" s="1"/>
  <c r="E479" i="4"/>
  <c r="F479" i="4" l="1"/>
  <c r="G479" i="4" s="1"/>
  <c r="I479" i="4"/>
  <c r="C480" i="4" s="1"/>
  <c r="H480" i="4" l="1"/>
  <c r="J480" i="4" s="1"/>
  <c r="E480" i="4"/>
  <c r="F480" i="4" l="1"/>
  <c r="G480" i="4" s="1"/>
  <c r="I480" i="4"/>
  <c r="C481" i="4" s="1"/>
  <c r="H481" i="4" l="1"/>
  <c r="J481" i="4" s="1"/>
  <c r="E481" i="4"/>
  <c r="I481" i="4" l="1"/>
  <c r="C482" i="4" s="1"/>
  <c r="F481" i="4"/>
  <c r="G481" i="4" s="1"/>
  <c r="H482" i="4" l="1"/>
  <c r="J482" i="4" s="1"/>
  <c r="E482" i="4"/>
  <c r="F482" i="4" l="1"/>
  <c r="G482" i="4" s="1"/>
  <c r="I482" i="4"/>
  <c r="C483" i="4" s="1"/>
  <c r="H483" i="4" l="1"/>
  <c r="J483" i="4" s="1"/>
  <c r="E483" i="4"/>
  <c r="F483" i="4" l="1"/>
  <c r="G483" i="4" s="1"/>
  <c r="I483" i="4"/>
  <c r="C484" i="4" s="1"/>
  <c r="H484" i="4" l="1"/>
  <c r="J484" i="4" s="1"/>
  <c r="E484" i="4"/>
  <c r="F484" i="4" l="1"/>
  <c r="G484" i="4" s="1"/>
  <c r="I484" i="4"/>
  <c r="C485" i="4" s="1"/>
  <c r="H485" i="4" l="1"/>
  <c r="J485" i="4" s="1"/>
  <c r="E485" i="4"/>
  <c r="F485" i="4" l="1"/>
  <c r="G485" i="4" s="1"/>
  <c r="I485" i="4"/>
  <c r="C486" i="4" s="1"/>
  <c r="H486" i="4" l="1"/>
  <c r="J486" i="4" s="1"/>
  <c r="E486" i="4"/>
  <c r="F486" i="4" l="1"/>
  <c r="G486" i="4" s="1"/>
  <c r="I486" i="4"/>
  <c r="C487" i="4" s="1"/>
  <c r="H487" i="4" l="1"/>
  <c r="J487" i="4" s="1"/>
  <c r="E487" i="4"/>
  <c r="I487" i="4" l="1"/>
  <c r="C488" i="4" s="1"/>
  <c r="F487" i="4"/>
  <c r="G487" i="4" s="1"/>
  <c r="H488" i="4" l="1"/>
  <c r="J488" i="4" s="1"/>
  <c r="E488" i="4"/>
  <c r="F488" i="4" l="1"/>
  <c r="G488" i="4" s="1"/>
  <c r="I488" i="4"/>
  <c r="C489" i="4" s="1"/>
  <c r="H489" i="4" l="1"/>
  <c r="J489" i="4" s="1"/>
  <c r="E489" i="4"/>
  <c r="I489" i="4" l="1"/>
  <c r="C490" i="4" s="1"/>
  <c r="F489" i="4"/>
  <c r="G489" i="4" s="1"/>
  <c r="E490" i="4" l="1"/>
  <c r="H490" i="4"/>
  <c r="J490" i="4" s="1"/>
  <c r="F490" i="4" l="1"/>
  <c r="G490" i="4" s="1"/>
  <c r="I490" i="4"/>
  <c r="C491" i="4" s="1"/>
  <c r="H491" i="4" l="1"/>
  <c r="J491" i="4" s="1"/>
  <c r="E491" i="4"/>
  <c r="I491" i="4" l="1"/>
  <c r="C492" i="4" s="1"/>
  <c r="F491" i="4"/>
  <c r="G491" i="4" s="1"/>
  <c r="H492" i="4" l="1"/>
  <c r="J492" i="4" s="1"/>
  <c r="E492" i="4"/>
  <c r="F492" i="4" l="1"/>
  <c r="G492" i="4" s="1"/>
  <c r="I492" i="4"/>
  <c r="C493" i="4" s="1"/>
  <c r="H493" i="4" l="1"/>
  <c r="J493" i="4" s="1"/>
  <c r="E493" i="4"/>
  <c r="I493" i="4" l="1"/>
  <c r="C494" i="4" s="1"/>
  <c r="F493" i="4"/>
  <c r="G493" i="4" s="1"/>
  <c r="E494" i="4" l="1"/>
  <c r="H494" i="4"/>
  <c r="J494" i="4" s="1"/>
  <c r="F494" i="4" l="1"/>
  <c r="G494" i="4" s="1"/>
  <c r="I494" i="4"/>
  <c r="C495" i="4" s="1"/>
  <c r="H495" i="4" l="1"/>
  <c r="J495" i="4" s="1"/>
  <c r="E495" i="4"/>
  <c r="F495" i="4" l="1"/>
  <c r="G495" i="4" s="1"/>
  <c r="I495" i="4"/>
  <c r="C496" i="4" s="1"/>
  <c r="H496" i="4" l="1"/>
  <c r="J496" i="4" s="1"/>
  <c r="E496" i="4"/>
  <c r="F496" i="4" l="1"/>
  <c r="G496" i="4" s="1"/>
  <c r="I496" i="4"/>
  <c r="C497" i="4" s="1"/>
  <c r="J9" i="4" l="1"/>
  <c r="J8" i="4"/>
  <c r="H497" i="4"/>
  <c r="J497" i="4" s="1"/>
  <c r="E497" i="4"/>
  <c r="I497" i="4" l="1"/>
  <c r="J7" i="4" s="1"/>
  <c r="F497" i="4"/>
  <c r="G497" i="4" s="1"/>
</calcChain>
</file>

<file path=xl/sharedStrings.xml><?xml version="1.0" encoding="utf-8"?>
<sst xmlns="http://schemas.openxmlformats.org/spreadsheetml/2006/main" count="26" uniqueCount="26">
  <si>
    <t>Cumulative Interest</t>
  </si>
  <si>
    <t>Ending Balance</t>
  </si>
  <si>
    <t>Interest</t>
  </si>
  <si>
    <t>Principal</t>
  </si>
  <si>
    <t>Total Payment</t>
  </si>
  <si>
    <t>Extra Payment</t>
  </si>
  <si>
    <t>Scheduled Payment</t>
  </si>
  <si>
    <t>Beginning Balance</t>
  </si>
  <si>
    <t>Payment Date</t>
  </si>
  <si>
    <t>Pmt. No.</t>
  </si>
  <si>
    <t>Lender name:</t>
  </si>
  <si>
    <t>Optional extra payments</t>
  </si>
  <si>
    <t>Total interest</t>
  </si>
  <si>
    <t>Start date of loan</t>
  </si>
  <si>
    <t>Total early payments</t>
  </si>
  <si>
    <t>Number of payments per year</t>
  </si>
  <si>
    <t>Actual number of payments</t>
  </si>
  <si>
    <t>Loan period in years</t>
  </si>
  <si>
    <t>Scheduled number of payments</t>
  </si>
  <si>
    <t>Annual interest rate</t>
  </si>
  <si>
    <t>Scheduled payment</t>
  </si>
  <si>
    <t>Loan amount</t>
  </si>
  <si>
    <t>Loan summary</t>
  </si>
  <si>
    <t>Enter values</t>
  </si>
  <si>
    <t>Loan Amortization Schedule</t>
  </si>
  <si>
    <t>Maneeb Mellem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</si>
</sst>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_)"/>
    <numFmt numFmtId="165" formatCode="0.00?%_)"/>
  </numFmts>
  <fonts count="13" x14ac:knownFonts="1">
    <font>
      <sz val="11"/>
      <color theme="1"/>
      <name val="Calibri"/>
      <family val="2"/>
      <scheme val="minor"/>
    </font>
    <font>
      <sz val="10"/>
      <name val="Calibri"/>
      <family val="1"/>
      <scheme val="minor"/>
    </font>
    <font>
      <sz val="10"/>
      <name val="Arial"/>
    </font>
    <font>
      <sz val="10"/>
      <color indexed="23"/>
      <name val="Calibri"/>
      <family val="1"/>
      <scheme val="minor"/>
    </font>
    <font>
      <sz val="11"/>
      <color theme="1"/>
      <name val="Agency FB"/>
      <family val="2"/>
    </font>
    <font>
      <sz val="11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8"/>
      <name val="Cambri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 style="hair">
        <color indexed="16"/>
      </left>
      <right/>
      <top style="hair">
        <color indexed="16"/>
      </top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</borders>
  <cellStyleXfs count="6">
    <xf numFmtId="0" fontId="0" fillId="0" borderId="0"/>
    <xf numFmtId="0" fontId="1" fillId="0" borderId="0"/>
    <xf numFmtId="44" fontId="2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2" borderId="1" applyNumberFormat="0" applyAlignment="0" applyProtection="0"/>
    <xf numFmtId="0" fontId="10" fillId="3" borderId="1" applyNumberFormat="0" applyAlignment="0" applyProtection="0"/>
  </cellStyleXfs>
  <cellXfs count="42">
    <xf numFmtId="0" fontId="0" fillId="0" borderId="0" xfId="0"/>
    <xf numFmtId="0" fontId="1" fillId="0" borderId="0" xfId="1" applyFont="1" applyBorder="1"/>
    <xf numFmtId="0" fontId="1" fillId="0" borderId="0" xfId="1" applyFont="1" applyBorder="1" applyAlignment="1">
      <alignment horizontal="center"/>
    </xf>
    <xf numFmtId="0" fontId="1" fillId="0" borderId="0" xfId="1" applyFont="1" applyBorder="1" applyAlignment="1">
      <alignment horizontal="left"/>
    </xf>
    <xf numFmtId="44" fontId="3" fillId="4" borderId="0" xfId="2" applyNumberFormat="1" applyFont="1" applyFill="1" applyBorder="1" applyAlignment="1">
      <alignment horizontal="right"/>
    </xf>
    <xf numFmtId="44" fontId="3" fillId="4" borderId="0" xfId="2" applyNumberFormat="1" applyFont="1" applyFill="1" applyBorder="1" applyAlignment="1" applyProtection="1">
      <alignment horizontal="right"/>
      <protection locked="0"/>
    </xf>
    <xf numFmtId="14" fontId="3" fillId="4" borderId="0" xfId="1" applyNumberFormat="1" applyFont="1" applyFill="1" applyBorder="1" applyAlignment="1">
      <alignment horizontal="right"/>
    </xf>
    <xf numFmtId="0" fontId="3" fillId="4" borderId="0" xfId="1" applyFont="1" applyFill="1" applyBorder="1" applyAlignment="1">
      <alignment horizontal="left"/>
    </xf>
    <xf numFmtId="0" fontId="1" fillId="0" borderId="0" xfId="1" applyFont="1" applyBorder="1" applyAlignment="1">
      <alignment wrapText="1"/>
    </xf>
    <xf numFmtId="0" fontId="5" fillId="5" borderId="2" xfId="3" applyFont="1" applyBorder="1" applyAlignment="1" applyProtection="1">
      <alignment horizontal="left" wrapText="1" indent="3"/>
    </xf>
    <xf numFmtId="0" fontId="5" fillId="5" borderId="2" xfId="3" applyFont="1" applyBorder="1" applyAlignment="1" applyProtection="1">
      <alignment horizontal="left" wrapText="1" indent="2"/>
    </xf>
    <xf numFmtId="0" fontId="5" fillId="5" borderId="2" xfId="3" applyFont="1" applyBorder="1" applyAlignment="1">
      <alignment horizontal="left"/>
    </xf>
    <xf numFmtId="0" fontId="6" fillId="5" borderId="3" xfId="3" applyFont="1" applyBorder="1" applyAlignment="1" applyProtection="1">
      <alignment horizontal="center" vertical="center" wrapText="1"/>
    </xf>
    <xf numFmtId="0" fontId="6" fillId="5" borderId="4" xfId="3" applyFont="1" applyBorder="1" applyAlignment="1" applyProtection="1">
      <alignment horizontal="center" vertical="center" wrapText="1"/>
    </xf>
    <xf numFmtId="0" fontId="6" fillId="5" borderId="5" xfId="3" applyFont="1" applyBorder="1" applyAlignment="1" applyProtection="1">
      <alignment horizontal="center" vertical="center" wrapText="1"/>
    </xf>
    <xf numFmtId="0" fontId="5" fillId="5" borderId="0" xfId="3" applyFont="1" applyBorder="1"/>
    <xf numFmtId="0" fontId="5" fillId="5" borderId="0" xfId="3" applyFont="1" applyBorder="1" applyAlignment="1">
      <alignment horizontal="left"/>
    </xf>
    <xf numFmtId="0" fontId="1" fillId="4" borderId="2" xfId="1" applyFont="1" applyFill="1" applyBorder="1"/>
    <xf numFmtId="0" fontId="1" fillId="4" borderId="2" xfId="1" applyFont="1" applyFill="1" applyBorder="1" applyAlignment="1">
      <alignment horizontal="left"/>
    </xf>
    <xf numFmtId="0" fontId="1" fillId="4" borderId="0" xfId="1" applyFont="1" applyFill="1" applyBorder="1"/>
    <xf numFmtId="0" fontId="1" fillId="4" borderId="6" xfId="1" applyFont="1" applyFill="1" applyBorder="1" applyAlignment="1" applyProtection="1">
      <alignment horizontal="left"/>
    </xf>
    <xf numFmtId="0" fontId="7" fillId="4" borderId="0" xfId="1" applyFont="1" applyFill="1" applyBorder="1" applyAlignment="1">
      <alignment horizontal="right"/>
    </xf>
    <xf numFmtId="0" fontId="1" fillId="4" borderId="0" xfId="1" applyFont="1" applyFill="1" applyBorder="1" applyAlignment="1">
      <alignment horizontal="left"/>
    </xf>
    <xf numFmtId="0" fontId="1" fillId="4" borderId="0" xfId="1" applyFont="1" applyFill="1"/>
    <xf numFmtId="0" fontId="1" fillId="4" borderId="0" xfId="1" applyNumberFormat="1" applyFont="1" applyFill="1" applyBorder="1" applyAlignment="1">
      <alignment horizontal="left"/>
    </xf>
    <xf numFmtId="44" fontId="9" fillId="2" borderId="1" xfId="4" applyNumberFormat="1" applyFont="1" applyAlignment="1" applyProtection="1">
      <alignment horizontal="right"/>
      <protection locked="0"/>
    </xf>
    <xf numFmtId="0" fontId="1" fillId="4" borderId="2" xfId="1" applyFont="1" applyFill="1" applyBorder="1" applyAlignment="1">
      <alignment horizontal="right"/>
    </xf>
    <xf numFmtId="0" fontId="1" fillId="4" borderId="9" xfId="1" applyFont="1" applyFill="1" applyBorder="1" applyAlignment="1">
      <alignment horizontal="left"/>
    </xf>
    <xf numFmtId="44" fontId="11" fillId="3" borderId="1" xfId="5" applyNumberFormat="1" applyFont="1" applyAlignment="1">
      <alignment horizontal="right"/>
    </xf>
    <xf numFmtId="14" fontId="9" fillId="2" borderId="1" xfId="4" applyNumberFormat="1" applyFont="1" applyAlignment="1" applyProtection="1">
      <alignment horizontal="right"/>
      <protection locked="0"/>
    </xf>
    <xf numFmtId="0" fontId="1" fillId="4" borderId="0" xfId="1" applyFont="1" applyFill="1" applyBorder="1" applyAlignment="1">
      <alignment horizontal="right"/>
    </xf>
    <xf numFmtId="0" fontId="1" fillId="4" borderId="10" xfId="1" applyFont="1" applyFill="1" applyBorder="1" applyAlignment="1">
      <alignment horizontal="left"/>
    </xf>
    <xf numFmtId="164" fontId="9" fillId="2" borderId="1" xfId="4" applyNumberFormat="1" applyFont="1" applyAlignment="1" applyProtection="1">
      <alignment horizontal="right"/>
      <protection locked="0"/>
    </xf>
    <xf numFmtId="164" fontId="11" fillId="3" borderId="1" xfId="5" applyNumberFormat="1" applyFont="1" applyAlignment="1">
      <alignment horizontal="right"/>
    </xf>
    <xf numFmtId="165" fontId="9" fillId="2" borderId="1" xfId="4" applyNumberFormat="1" applyFont="1" applyAlignment="1" applyProtection="1">
      <alignment horizontal="right"/>
      <protection locked="0"/>
    </xf>
    <xf numFmtId="0" fontId="1" fillId="0" borderId="0" xfId="1" applyFont="1" applyAlignment="1"/>
    <xf numFmtId="0" fontId="12" fillId="4" borderId="0" xfId="1" applyFont="1" applyFill="1" applyBorder="1" applyAlignment="1"/>
    <xf numFmtId="0" fontId="1" fillId="4" borderId="8" xfId="1" applyFont="1" applyFill="1" applyBorder="1" applyAlignment="1" applyProtection="1">
      <alignment horizontal="left"/>
      <protection locked="0"/>
    </xf>
    <xf numFmtId="0" fontId="1" fillId="4" borderId="7" xfId="1" applyFont="1" applyFill="1" applyBorder="1" applyAlignment="1" applyProtection="1">
      <alignment horizontal="left"/>
      <protection locked="0"/>
    </xf>
    <xf numFmtId="0" fontId="6" fillId="5" borderId="13" xfId="3" applyFont="1" applyBorder="1" applyAlignment="1">
      <alignment horizontal="right"/>
    </xf>
    <xf numFmtId="0" fontId="6" fillId="5" borderId="12" xfId="3" applyFont="1" applyBorder="1" applyAlignment="1">
      <alignment horizontal="right"/>
    </xf>
    <xf numFmtId="0" fontId="6" fillId="5" borderId="11" xfId="3" applyFont="1" applyBorder="1" applyAlignment="1">
      <alignment horizontal="right"/>
    </xf>
  </cellXfs>
  <cellStyles count="6">
    <cellStyle name="20% - Accent3 2" xfId="3"/>
    <cellStyle name="Calculation 2" xfId="5"/>
    <cellStyle name="Currency 2" xfId="2"/>
    <cellStyle name="Input 2" xfId="4"/>
    <cellStyle name="Normal" xfId="0" builtinId="0"/>
    <cellStyle name="Normal 2" xfId="1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tabSelected="1" workbookViewId="0">
      <pane ySplit="17" topLeftCell="A51" activePane="bottomLeft" state="frozenSplit"/>
      <selection pane="bottomLeft" activeCell="C12" sqref="C12:D12"/>
    </sheetView>
  </sheetViews>
  <sheetFormatPr defaultRowHeight="12.75" x14ac:dyDescent="0.2"/>
  <cols>
    <col min="1" max="1" width="6.28515625" style="3" customWidth="1"/>
    <col min="2" max="2" width="15.7109375" style="2" customWidth="1"/>
    <col min="3" max="3" width="21.7109375" style="2" customWidth="1"/>
    <col min="4" max="8" width="14.7109375" style="2" customWidth="1"/>
    <col min="9" max="10" width="21.7109375" style="2" customWidth="1"/>
    <col min="11" max="16384" width="9.140625" style="1"/>
  </cols>
  <sheetData>
    <row r="1" spans="1:10" ht="24" customHeight="1" x14ac:dyDescent="0.3">
      <c r="A1" s="36" t="s">
        <v>24</v>
      </c>
      <c r="B1" s="35"/>
      <c r="C1" s="35"/>
      <c r="D1" s="35"/>
      <c r="E1" s="22"/>
      <c r="F1" s="22"/>
      <c r="G1" s="22"/>
      <c r="H1" s="22"/>
      <c r="I1" s="22"/>
      <c r="J1" s="22"/>
    </row>
    <row r="2" spans="1:10" ht="3" customHeight="1" x14ac:dyDescent="0.2">
      <c r="A2" s="18"/>
      <c r="B2" s="17"/>
      <c r="C2" s="17"/>
      <c r="D2" s="17"/>
      <c r="E2" s="17"/>
      <c r="F2" s="17"/>
      <c r="G2" s="17"/>
      <c r="H2" s="17"/>
      <c r="I2" s="17"/>
      <c r="J2" s="17"/>
    </row>
    <row r="3" spans="1:10" ht="20.25" customHeight="1" x14ac:dyDescent="0.2">
      <c r="A3" s="22"/>
      <c r="B3" s="19"/>
      <c r="C3" s="19"/>
      <c r="D3" s="19"/>
      <c r="E3" s="19"/>
      <c r="F3" s="19"/>
      <c r="G3" s="19"/>
      <c r="H3" s="19"/>
      <c r="I3" s="19"/>
      <c r="J3" s="19"/>
    </row>
    <row r="4" spans="1:10" ht="14.25" customHeight="1" x14ac:dyDescent="0.2">
      <c r="A4" s="22"/>
      <c r="B4" s="39" t="s">
        <v>23</v>
      </c>
      <c r="C4" s="40"/>
      <c r="D4" s="41"/>
      <c r="E4" s="22"/>
      <c r="F4" s="1"/>
      <c r="G4" s="1"/>
      <c r="H4" s="39" t="s">
        <v>22</v>
      </c>
      <c r="I4" s="40"/>
      <c r="J4" s="41"/>
    </row>
    <row r="5" spans="1:10" x14ac:dyDescent="0.2">
      <c r="A5" s="22"/>
      <c r="B5" s="31"/>
      <c r="C5" s="30" t="s">
        <v>21</v>
      </c>
      <c r="D5" s="25">
        <v>87000</v>
      </c>
      <c r="E5" s="22"/>
      <c r="F5" s="1"/>
      <c r="G5" s="1"/>
      <c r="H5" s="31"/>
      <c r="I5" s="30" t="s">
        <v>20</v>
      </c>
      <c r="J5" s="28">
        <f>IF(Values_Entered,-PMT(Interest_Rate/Num_Pmt_Per_Year,Loan_Years*Num_Pmt_Per_Year,Loan_Amount),"")</f>
        <v>1500.0018371016067</v>
      </c>
    </row>
    <row r="6" spans="1:10" x14ac:dyDescent="0.2">
      <c r="A6" s="22"/>
      <c r="B6" s="31"/>
      <c r="C6" s="30" t="s">
        <v>19</v>
      </c>
      <c r="D6" s="34">
        <v>1.342E-2</v>
      </c>
      <c r="E6" s="22"/>
      <c r="F6" s="1"/>
      <c r="G6" s="1"/>
      <c r="H6" s="31"/>
      <c r="I6" s="30" t="s">
        <v>18</v>
      </c>
      <c r="J6" s="33">
        <f>IF(Values_Entered,Loan_Years*Num_Pmt_Per_Year,"")</f>
        <v>60</v>
      </c>
    </row>
    <row r="7" spans="1:10" x14ac:dyDescent="0.2">
      <c r="A7" s="22"/>
      <c r="B7" s="31"/>
      <c r="C7" s="30" t="s">
        <v>17</v>
      </c>
      <c r="D7" s="32">
        <v>5</v>
      </c>
      <c r="E7" s="22"/>
      <c r="F7" s="1"/>
      <c r="G7" s="1"/>
      <c r="H7" s="31"/>
      <c r="I7" s="30" t="s">
        <v>16</v>
      </c>
      <c r="J7" s="33">
        <f>IF(Values_Entered,Number_of_Payments,"")</f>
        <v>60</v>
      </c>
    </row>
    <row r="8" spans="1:10" x14ac:dyDescent="0.2">
      <c r="A8" s="22"/>
      <c r="B8" s="31"/>
      <c r="C8" s="30" t="s">
        <v>15</v>
      </c>
      <c r="D8" s="32">
        <v>12</v>
      </c>
      <c r="E8" s="22"/>
      <c r="F8" s="1"/>
      <c r="G8" s="1"/>
      <c r="H8" s="31"/>
      <c r="I8" s="30" t="s">
        <v>14</v>
      </c>
      <c r="J8" s="28">
        <f>IF(Values_Entered,SUMIF(Beg_Bal,"&gt;0",Extra_Pay),"")</f>
        <v>0</v>
      </c>
    </row>
    <row r="9" spans="1:10" x14ac:dyDescent="0.2">
      <c r="A9" s="22"/>
      <c r="B9" s="31"/>
      <c r="C9" s="30" t="s">
        <v>13</v>
      </c>
      <c r="D9" s="29">
        <v>41609</v>
      </c>
      <c r="E9" s="22"/>
      <c r="F9" s="1"/>
      <c r="G9" s="1"/>
      <c r="H9" s="27"/>
      <c r="I9" s="26" t="s">
        <v>12</v>
      </c>
      <c r="J9" s="28">
        <f>IF(Values_Entered,SUMIF(Beg_Bal,"&gt;0",Int),"")</f>
        <v>3000.1102260963953</v>
      </c>
    </row>
    <row r="10" spans="1:10" x14ac:dyDescent="0.2">
      <c r="A10" s="22"/>
      <c r="B10" s="27"/>
      <c r="C10" s="26" t="s">
        <v>11</v>
      </c>
      <c r="D10" s="25"/>
      <c r="E10" s="22"/>
      <c r="F10" s="19"/>
      <c r="G10" s="19"/>
      <c r="H10" s="19"/>
      <c r="I10" s="19"/>
      <c r="J10" s="24"/>
    </row>
    <row r="11" spans="1:10" x14ac:dyDescent="0.2">
      <c r="A11" s="22"/>
      <c r="B11" s="19"/>
      <c r="C11" s="19"/>
      <c r="D11" s="19"/>
      <c r="E11" s="19"/>
      <c r="F11" s="19"/>
      <c r="G11" s="19"/>
      <c r="H11" s="19"/>
      <c r="I11" s="19"/>
      <c r="J11" s="19"/>
    </row>
    <row r="12" spans="1:10" x14ac:dyDescent="0.2">
      <c r="A12" s="22"/>
      <c r="B12" s="21" t="s">
        <v>10</v>
      </c>
      <c r="C12" s="37" t="s">
        <v>25</v>
      </c>
      <c r="D12" s="38"/>
      <c r="E12" s="23"/>
      <c r="F12" s="19"/>
      <c r="G12" s="19"/>
      <c r="H12" s="19"/>
      <c r="I12" s="19"/>
      <c r="J12" s="19"/>
    </row>
    <row r="13" spans="1:10" x14ac:dyDescent="0.2">
      <c r="A13" s="22"/>
      <c r="B13" s="21"/>
      <c r="C13" s="20"/>
      <c r="D13" s="20"/>
      <c r="E13" s="19"/>
      <c r="F13" s="19"/>
      <c r="G13" s="19"/>
      <c r="H13" s="19"/>
      <c r="I13" s="19"/>
      <c r="J13" s="19"/>
    </row>
    <row r="14" spans="1:10" ht="6" customHeight="1" x14ac:dyDescent="0.2">
      <c r="A14" s="18"/>
      <c r="B14" s="17"/>
      <c r="C14" s="17"/>
      <c r="D14" s="17"/>
      <c r="E14" s="17"/>
      <c r="F14" s="17"/>
      <c r="G14" s="17"/>
      <c r="H14" s="17"/>
      <c r="I14" s="17"/>
      <c r="J14" s="17"/>
    </row>
    <row r="15" spans="1:10" ht="3.75" customHeight="1" x14ac:dyDescent="0.25">
      <c r="A15" s="16"/>
      <c r="B15" s="15"/>
      <c r="C15" s="15"/>
      <c r="D15" s="15"/>
      <c r="E15" s="15"/>
      <c r="F15" s="15"/>
      <c r="G15" s="15"/>
      <c r="H15" s="15"/>
      <c r="I15" s="15"/>
      <c r="J15" s="15"/>
    </row>
    <row r="16" spans="1:10" s="8" customFormat="1" ht="25.5" x14ac:dyDescent="0.2">
      <c r="A16" s="14" t="s">
        <v>9</v>
      </c>
      <c r="B16" s="13" t="s">
        <v>8</v>
      </c>
      <c r="C16" s="13" t="s">
        <v>7</v>
      </c>
      <c r="D16" s="13" t="s">
        <v>6</v>
      </c>
      <c r="E16" s="13" t="s">
        <v>5</v>
      </c>
      <c r="F16" s="13" t="s">
        <v>4</v>
      </c>
      <c r="G16" s="13" t="s">
        <v>3</v>
      </c>
      <c r="H16" s="13" t="s">
        <v>2</v>
      </c>
      <c r="I16" s="13" t="s">
        <v>1</v>
      </c>
      <c r="J16" s="12" t="s">
        <v>0</v>
      </c>
    </row>
    <row r="17" spans="1:10" s="8" customFormat="1" ht="6" customHeight="1" x14ac:dyDescent="0.25">
      <c r="A17" s="11"/>
      <c r="B17" s="10"/>
      <c r="C17" s="10"/>
      <c r="D17" s="10"/>
      <c r="E17" s="10"/>
      <c r="F17" s="10"/>
      <c r="G17" s="10"/>
      <c r="H17" s="10"/>
      <c r="I17" s="10"/>
      <c r="J17" s="9"/>
    </row>
    <row r="18" spans="1:10" s="8" customFormat="1" x14ac:dyDescent="0.2">
      <c r="A18" s="7">
        <f>IF(Values_Entered,1,"")</f>
        <v>1</v>
      </c>
      <c r="B18" s="6">
        <f t="shared" ref="B18:B81" si="0">IF(Pay_Num&lt;&gt;"",DATE(YEAR(Loan_Start),MONTH(Loan_Start)+(Pay_Num)*12/Num_Pmt_Per_Year,DAY(Loan_Start)),"")</f>
        <v>41640</v>
      </c>
      <c r="C18" s="4">
        <f>IF(Values_Entered,Loan_Amount,"")</f>
        <v>87000</v>
      </c>
      <c r="D18" s="4">
        <f t="shared" ref="D18:D81" si="1">IF(Pay_Num&lt;&gt;"",Scheduled_Monthly_Payment,"")</f>
        <v>1500.0018371016067</v>
      </c>
      <c r="E18" s="5">
        <f t="shared" ref="E18:E81" si="2">IF(AND(Pay_Num&lt;&gt;"",Sched_Pay+Scheduled_Extra_Payments&lt;Beg_Bal),Scheduled_Extra_Payments,IF(AND(Pay_Num&lt;&gt;"",Beg_Bal-Sched_Pay&gt;0),Beg_Bal-Sched_Pay,IF(Pay_Num&lt;&gt;"",0,"")))</f>
        <v>0</v>
      </c>
      <c r="F18" s="4">
        <f t="shared" ref="F18:F81" si="3">IF(AND(Pay_Num&lt;&gt;"",Sched_Pay+Extra_Pay&lt;Beg_Bal),Sched_Pay+Extra_Pay,IF(Pay_Num&lt;&gt;"",Beg_Bal,""))</f>
        <v>1500.0018371016067</v>
      </c>
      <c r="G18" s="4">
        <f t="shared" ref="G18:G81" si="4">IF(Pay_Num&lt;&gt;"",Total_Pay-Int,"")</f>
        <v>1402.7068371016067</v>
      </c>
      <c r="H18" s="4">
        <f>IF(Pay_Num&lt;&gt;"",Beg_Bal*(Interest_Rate/Num_Pmt_Per_Year),"")</f>
        <v>97.295000000000002</v>
      </c>
      <c r="I18" s="4">
        <f t="shared" ref="I18:I81" si="5">IF(AND(Pay_Num&lt;&gt;"",Sched_Pay+Extra_Pay&lt;Beg_Bal),Beg_Bal-Princ,IF(Pay_Num&lt;&gt;"",0,""))</f>
        <v>85597.293162898393</v>
      </c>
      <c r="J18" s="4">
        <f>SUM($H$18:$H18)</f>
        <v>97.295000000000002</v>
      </c>
    </row>
    <row r="19" spans="1:10" s="8" customFormat="1" ht="12.75" customHeight="1" x14ac:dyDescent="0.2">
      <c r="A19" s="7">
        <f>IF(Values_Entered,A18+1,"")</f>
        <v>2</v>
      </c>
      <c r="B19" s="6">
        <f t="shared" si="0"/>
        <v>41671</v>
      </c>
      <c r="C19" s="4">
        <f t="shared" ref="C19:C82" si="6">IF(Pay_Num&lt;&gt;"",I18,"")</f>
        <v>85597.293162898393</v>
      </c>
      <c r="D19" s="4">
        <f t="shared" si="1"/>
        <v>1500.0018371016067</v>
      </c>
      <c r="E19" s="5">
        <f t="shared" si="2"/>
        <v>0</v>
      </c>
      <c r="F19" s="4">
        <f t="shared" si="3"/>
        <v>1500.0018371016067</v>
      </c>
      <c r="G19" s="4">
        <f t="shared" si="4"/>
        <v>1404.275530914432</v>
      </c>
      <c r="H19" s="4">
        <f t="shared" ref="H19:H82" si="7">IF(Pay_Num&lt;&gt;"",Beg_Bal*Interest_Rate/Num_Pmt_Per_Year,"")</f>
        <v>95.7263061871747</v>
      </c>
      <c r="I19" s="4">
        <f t="shared" si="5"/>
        <v>84193.017631983967</v>
      </c>
      <c r="J19" s="4">
        <f>SUM($H$18:$H19)</f>
        <v>193.0213061871747</v>
      </c>
    </row>
    <row r="20" spans="1:10" s="8" customFormat="1" ht="12.75" customHeight="1" x14ac:dyDescent="0.2">
      <c r="A20" s="7">
        <f>IF(Values_Entered,A19+1,"")</f>
        <v>3</v>
      </c>
      <c r="B20" s="6">
        <f t="shared" si="0"/>
        <v>41699</v>
      </c>
      <c r="C20" s="4">
        <f t="shared" si="6"/>
        <v>84193.017631983967</v>
      </c>
      <c r="D20" s="4">
        <f t="shared" si="1"/>
        <v>1500.0018371016067</v>
      </c>
      <c r="E20" s="5">
        <f t="shared" si="2"/>
        <v>0</v>
      </c>
      <c r="F20" s="4">
        <f t="shared" si="3"/>
        <v>1500.0018371016067</v>
      </c>
      <c r="G20" s="4">
        <f t="shared" si="4"/>
        <v>1405.845979049838</v>
      </c>
      <c r="H20" s="4">
        <f t="shared" si="7"/>
        <v>94.155858051768732</v>
      </c>
      <c r="I20" s="4">
        <f t="shared" si="5"/>
        <v>82787.171652934136</v>
      </c>
      <c r="J20" s="4">
        <f>SUM($H$18:$H20)</f>
        <v>287.17716423894342</v>
      </c>
    </row>
    <row r="21" spans="1:10" s="8" customFormat="1" x14ac:dyDescent="0.2">
      <c r="A21" s="7">
        <f>IF(Values_Entered,A20+1,"")</f>
        <v>4</v>
      </c>
      <c r="B21" s="6">
        <f t="shared" si="0"/>
        <v>41730</v>
      </c>
      <c r="C21" s="4">
        <f t="shared" si="6"/>
        <v>82787.171652934136</v>
      </c>
      <c r="D21" s="4">
        <f t="shared" si="1"/>
        <v>1500.0018371016067</v>
      </c>
      <c r="E21" s="5">
        <f t="shared" si="2"/>
        <v>0</v>
      </c>
      <c r="F21" s="4">
        <f t="shared" si="3"/>
        <v>1500.0018371016067</v>
      </c>
      <c r="G21" s="4">
        <f t="shared" si="4"/>
        <v>1407.418183469742</v>
      </c>
      <c r="H21" s="4">
        <f t="shared" si="7"/>
        <v>92.583653631864664</v>
      </c>
      <c r="I21" s="4">
        <f t="shared" si="5"/>
        <v>81379.753469464398</v>
      </c>
      <c r="J21" s="4">
        <f>SUM($H$18:$H21)</f>
        <v>379.76081787080807</v>
      </c>
    </row>
    <row r="22" spans="1:10" s="8" customFormat="1" x14ac:dyDescent="0.2">
      <c r="A22" s="7">
        <f>IF(Values_Entered,A21+1,"")</f>
        <v>5</v>
      </c>
      <c r="B22" s="6">
        <f t="shared" si="0"/>
        <v>41760</v>
      </c>
      <c r="C22" s="4">
        <f t="shared" si="6"/>
        <v>81379.753469464398</v>
      </c>
      <c r="D22" s="4">
        <f t="shared" si="1"/>
        <v>1500.0018371016067</v>
      </c>
      <c r="E22" s="5">
        <f t="shared" si="2"/>
        <v>0</v>
      </c>
      <c r="F22" s="4">
        <f t="shared" si="3"/>
        <v>1500.0018371016067</v>
      </c>
      <c r="G22" s="4">
        <f t="shared" si="4"/>
        <v>1408.9921461382557</v>
      </c>
      <c r="H22" s="4">
        <f t="shared" si="7"/>
        <v>91.009690963351019</v>
      </c>
      <c r="I22" s="4">
        <f t="shared" si="5"/>
        <v>79970.761323326136</v>
      </c>
      <c r="J22" s="4">
        <f>SUM($H$18:$H22)</f>
        <v>470.7705088341591</v>
      </c>
    </row>
    <row r="23" spans="1:10" x14ac:dyDescent="0.2">
      <c r="A23" s="7">
        <f>IF(Values_Entered,A22+1,"")</f>
        <v>6</v>
      </c>
      <c r="B23" s="6">
        <f t="shared" si="0"/>
        <v>41791</v>
      </c>
      <c r="C23" s="4">
        <f t="shared" si="6"/>
        <v>79970.761323326136</v>
      </c>
      <c r="D23" s="4">
        <f t="shared" si="1"/>
        <v>1500.0018371016067</v>
      </c>
      <c r="E23" s="5">
        <f t="shared" si="2"/>
        <v>0</v>
      </c>
      <c r="F23" s="4">
        <f t="shared" si="3"/>
        <v>1500.0018371016067</v>
      </c>
      <c r="G23" s="4">
        <f t="shared" si="4"/>
        <v>1410.5678690216871</v>
      </c>
      <c r="H23" s="4">
        <f t="shared" si="7"/>
        <v>89.433968079919723</v>
      </c>
      <c r="I23" s="4">
        <f t="shared" si="5"/>
        <v>78560.193454304448</v>
      </c>
      <c r="J23" s="4">
        <f>SUM($H$18:$H23)</f>
        <v>560.20447691407878</v>
      </c>
    </row>
    <row r="24" spans="1:10" x14ac:dyDescent="0.2">
      <c r="A24" s="7">
        <f>IF(Values_Entered,A23+1,"")</f>
        <v>7</v>
      </c>
      <c r="B24" s="6">
        <f t="shared" si="0"/>
        <v>41821</v>
      </c>
      <c r="C24" s="4">
        <f t="shared" si="6"/>
        <v>78560.193454304448</v>
      </c>
      <c r="D24" s="4">
        <f t="shared" si="1"/>
        <v>1500.0018371016067</v>
      </c>
      <c r="E24" s="5">
        <f t="shared" si="2"/>
        <v>0</v>
      </c>
      <c r="F24" s="4">
        <f t="shared" si="3"/>
        <v>1500.0018371016067</v>
      </c>
      <c r="G24" s="4">
        <f t="shared" si="4"/>
        <v>1412.1453540885429</v>
      </c>
      <c r="H24" s="4">
        <f t="shared" si="7"/>
        <v>87.856483013063794</v>
      </c>
      <c r="I24" s="4">
        <f t="shared" si="5"/>
        <v>77148.048100215907</v>
      </c>
      <c r="J24" s="4">
        <f>SUM($H$18:$H24)</f>
        <v>648.06095992714256</v>
      </c>
    </row>
    <row r="25" spans="1:10" x14ac:dyDescent="0.2">
      <c r="A25" s="7">
        <f>IF(Values_Entered,A24+1,"")</f>
        <v>8</v>
      </c>
      <c r="B25" s="6">
        <f t="shared" si="0"/>
        <v>41852</v>
      </c>
      <c r="C25" s="4">
        <f t="shared" si="6"/>
        <v>77148.048100215907</v>
      </c>
      <c r="D25" s="4">
        <f t="shared" si="1"/>
        <v>1500.0018371016067</v>
      </c>
      <c r="E25" s="5">
        <f t="shared" si="2"/>
        <v>0</v>
      </c>
      <c r="F25" s="4">
        <f t="shared" si="3"/>
        <v>1500.0018371016067</v>
      </c>
      <c r="G25" s="4">
        <f t="shared" si="4"/>
        <v>1413.7246033095319</v>
      </c>
      <c r="H25" s="4">
        <f t="shared" si="7"/>
        <v>86.277233792074796</v>
      </c>
      <c r="I25" s="4">
        <f t="shared" si="5"/>
        <v>75734.323496906378</v>
      </c>
      <c r="J25" s="4">
        <f>SUM($H$18:$H25)</f>
        <v>734.33819371921732</v>
      </c>
    </row>
    <row r="26" spans="1:10" x14ac:dyDescent="0.2">
      <c r="A26" s="7">
        <f>IF(Values_Entered,A25+1,"")</f>
        <v>9</v>
      </c>
      <c r="B26" s="6">
        <f t="shared" si="0"/>
        <v>41883</v>
      </c>
      <c r="C26" s="4">
        <f t="shared" si="6"/>
        <v>75734.323496906378</v>
      </c>
      <c r="D26" s="4">
        <f t="shared" si="1"/>
        <v>1500.0018371016067</v>
      </c>
      <c r="E26" s="5">
        <f t="shared" si="2"/>
        <v>0</v>
      </c>
      <c r="F26" s="4">
        <f t="shared" si="3"/>
        <v>1500.0018371016067</v>
      </c>
      <c r="G26" s="4">
        <f t="shared" si="4"/>
        <v>1415.3056186575664</v>
      </c>
      <c r="H26" s="4">
        <f t="shared" si="7"/>
        <v>84.696218444040298</v>
      </c>
      <c r="I26" s="4">
        <f t="shared" si="5"/>
        <v>74319.017878248807</v>
      </c>
      <c r="J26" s="4">
        <f>SUM($H$18:$H26)</f>
        <v>819.03441216325757</v>
      </c>
    </row>
    <row r="27" spans="1:10" x14ac:dyDescent="0.2">
      <c r="A27" s="7">
        <f>IF(Values_Entered,A26+1,"")</f>
        <v>10</v>
      </c>
      <c r="B27" s="6">
        <f t="shared" si="0"/>
        <v>41913</v>
      </c>
      <c r="C27" s="4">
        <f t="shared" si="6"/>
        <v>74319.017878248807</v>
      </c>
      <c r="D27" s="4">
        <f t="shared" si="1"/>
        <v>1500.0018371016067</v>
      </c>
      <c r="E27" s="5">
        <f t="shared" si="2"/>
        <v>0</v>
      </c>
      <c r="F27" s="4">
        <f t="shared" si="3"/>
        <v>1500.0018371016067</v>
      </c>
      <c r="G27" s="4">
        <f t="shared" si="4"/>
        <v>1416.8884021077652</v>
      </c>
      <c r="H27" s="4">
        <f t="shared" si="7"/>
        <v>83.11343499384158</v>
      </c>
      <c r="I27" s="4">
        <f t="shared" si="5"/>
        <v>72902.129476141039</v>
      </c>
      <c r="J27" s="4">
        <f>SUM($H$18:$H27)</f>
        <v>902.14784715709914</v>
      </c>
    </row>
    <row r="28" spans="1:10" x14ac:dyDescent="0.2">
      <c r="A28" s="7">
        <f>IF(Values_Entered,A27+1,"")</f>
        <v>11</v>
      </c>
      <c r="B28" s="6">
        <f t="shared" si="0"/>
        <v>41944</v>
      </c>
      <c r="C28" s="4">
        <f t="shared" si="6"/>
        <v>72902.129476141039</v>
      </c>
      <c r="D28" s="4">
        <f t="shared" si="1"/>
        <v>1500.0018371016067</v>
      </c>
      <c r="E28" s="5">
        <f t="shared" si="2"/>
        <v>0</v>
      </c>
      <c r="F28" s="4">
        <f t="shared" si="3"/>
        <v>1500.0018371016067</v>
      </c>
      <c r="G28" s="4">
        <f t="shared" si="4"/>
        <v>1418.4729556374557</v>
      </c>
      <c r="H28" s="4">
        <f t="shared" si="7"/>
        <v>81.528881464151056</v>
      </c>
      <c r="I28" s="4">
        <f t="shared" si="5"/>
        <v>71483.656520503588</v>
      </c>
      <c r="J28" s="4">
        <f>SUM($H$18:$H28)</f>
        <v>983.67672862125016</v>
      </c>
    </row>
    <row r="29" spans="1:10" x14ac:dyDescent="0.2">
      <c r="A29" s="7">
        <f>IF(Values_Entered,A28+1,"")</f>
        <v>12</v>
      </c>
      <c r="B29" s="6">
        <f t="shared" si="0"/>
        <v>41974</v>
      </c>
      <c r="C29" s="4">
        <f t="shared" si="6"/>
        <v>71483.656520503588</v>
      </c>
      <c r="D29" s="4">
        <f t="shared" si="1"/>
        <v>1500.0018371016067</v>
      </c>
      <c r="E29" s="5">
        <f t="shared" si="2"/>
        <v>0</v>
      </c>
      <c r="F29" s="4">
        <f t="shared" si="3"/>
        <v>1500.0018371016067</v>
      </c>
      <c r="G29" s="4">
        <f t="shared" si="4"/>
        <v>1420.0592812261768</v>
      </c>
      <c r="H29" s="4">
        <f t="shared" si="7"/>
        <v>79.942555875429846</v>
      </c>
      <c r="I29" s="4">
        <f t="shared" si="5"/>
        <v>70063.597239277413</v>
      </c>
      <c r="J29" s="4">
        <f>SUM($H$18:$H29)</f>
        <v>1063.6192844966799</v>
      </c>
    </row>
    <row r="30" spans="1:10" x14ac:dyDescent="0.2">
      <c r="A30" s="7">
        <f>IF(Values_Entered,A29+1,"")</f>
        <v>13</v>
      </c>
      <c r="B30" s="6">
        <f t="shared" si="0"/>
        <v>42005</v>
      </c>
      <c r="C30" s="4">
        <f t="shared" si="6"/>
        <v>70063.597239277413</v>
      </c>
      <c r="D30" s="4">
        <f t="shared" si="1"/>
        <v>1500.0018371016067</v>
      </c>
      <c r="E30" s="5">
        <f t="shared" si="2"/>
        <v>0</v>
      </c>
      <c r="F30" s="4">
        <f t="shared" si="3"/>
        <v>1500.0018371016067</v>
      </c>
      <c r="G30" s="4">
        <f t="shared" si="4"/>
        <v>1421.6473808556816</v>
      </c>
      <c r="H30" s="4">
        <f t="shared" si="7"/>
        <v>78.354456245925235</v>
      </c>
      <c r="I30" s="4">
        <f t="shared" si="5"/>
        <v>68641.949858421736</v>
      </c>
      <c r="J30" s="4">
        <f>SUM($H$18:$H30)</f>
        <v>1141.9737407426051</v>
      </c>
    </row>
    <row r="31" spans="1:10" x14ac:dyDescent="0.2">
      <c r="A31" s="7">
        <f>IF(Values_Entered,A30+1,"")</f>
        <v>14</v>
      </c>
      <c r="B31" s="6">
        <f t="shared" si="0"/>
        <v>42036</v>
      </c>
      <c r="C31" s="4">
        <f t="shared" si="6"/>
        <v>68641.949858421736</v>
      </c>
      <c r="D31" s="4">
        <f t="shared" si="1"/>
        <v>1500.0018371016067</v>
      </c>
      <c r="E31" s="5">
        <f t="shared" si="2"/>
        <v>0</v>
      </c>
      <c r="F31" s="4">
        <f t="shared" si="3"/>
        <v>1500.0018371016067</v>
      </c>
      <c r="G31" s="4">
        <f t="shared" si="4"/>
        <v>1423.2372565099383</v>
      </c>
      <c r="H31" s="4">
        <f t="shared" si="7"/>
        <v>76.764580591668306</v>
      </c>
      <c r="I31" s="4">
        <f t="shared" si="5"/>
        <v>67218.7126019118</v>
      </c>
      <c r="J31" s="4">
        <f>SUM($H$18:$H31)</f>
        <v>1218.7383213342735</v>
      </c>
    </row>
    <row r="32" spans="1:10" x14ac:dyDescent="0.2">
      <c r="A32" s="7">
        <f>IF(Values_Entered,A31+1,"")</f>
        <v>15</v>
      </c>
      <c r="B32" s="6">
        <f t="shared" si="0"/>
        <v>42064</v>
      </c>
      <c r="C32" s="4">
        <f t="shared" si="6"/>
        <v>67218.7126019118</v>
      </c>
      <c r="D32" s="4">
        <f t="shared" si="1"/>
        <v>1500.0018371016067</v>
      </c>
      <c r="E32" s="5">
        <f t="shared" si="2"/>
        <v>0</v>
      </c>
      <c r="F32" s="4">
        <f t="shared" si="3"/>
        <v>1500.0018371016067</v>
      </c>
      <c r="G32" s="4">
        <f t="shared" si="4"/>
        <v>1424.8289101751354</v>
      </c>
      <c r="H32" s="4">
        <f t="shared" si="7"/>
        <v>75.172926926471362</v>
      </c>
      <c r="I32" s="4">
        <f t="shared" si="5"/>
        <v>65793.883691736672</v>
      </c>
      <c r="J32" s="4">
        <f>SUM($H$18:$H32)</f>
        <v>1293.9112482607447</v>
      </c>
    </row>
    <row r="33" spans="1:10" x14ac:dyDescent="0.2">
      <c r="A33" s="7">
        <f>IF(Values_Entered,A32+1,"")</f>
        <v>16</v>
      </c>
      <c r="B33" s="6">
        <f t="shared" si="0"/>
        <v>42095</v>
      </c>
      <c r="C33" s="4">
        <f t="shared" si="6"/>
        <v>65793.883691736672</v>
      </c>
      <c r="D33" s="4">
        <f t="shared" si="1"/>
        <v>1500.0018371016067</v>
      </c>
      <c r="E33" s="5">
        <f t="shared" si="2"/>
        <v>0</v>
      </c>
      <c r="F33" s="4">
        <f t="shared" si="3"/>
        <v>1500.0018371016067</v>
      </c>
      <c r="G33" s="4">
        <f t="shared" si="4"/>
        <v>1426.4223438396812</v>
      </c>
      <c r="H33" s="4">
        <f t="shared" si="7"/>
        <v>73.579493261925506</v>
      </c>
      <c r="I33" s="4">
        <f t="shared" si="5"/>
        <v>64367.461347896991</v>
      </c>
      <c r="J33" s="4">
        <f>SUM($H$18:$H33)</f>
        <v>1367.4907415226703</v>
      </c>
    </row>
    <row r="34" spans="1:10" x14ac:dyDescent="0.2">
      <c r="A34" s="7">
        <f>IF(Values_Entered,A33+1,"")</f>
        <v>17</v>
      </c>
      <c r="B34" s="6">
        <f t="shared" si="0"/>
        <v>42125</v>
      </c>
      <c r="C34" s="4">
        <f t="shared" si="6"/>
        <v>64367.461347896991</v>
      </c>
      <c r="D34" s="4">
        <f t="shared" si="1"/>
        <v>1500.0018371016067</v>
      </c>
      <c r="E34" s="5">
        <f t="shared" si="2"/>
        <v>0</v>
      </c>
      <c r="F34" s="4">
        <f t="shared" si="3"/>
        <v>1500.0018371016067</v>
      </c>
      <c r="G34" s="4">
        <f t="shared" si="4"/>
        <v>1428.0175594942086</v>
      </c>
      <c r="H34" s="4">
        <f t="shared" si="7"/>
        <v>71.984277607398141</v>
      </c>
      <c r="I34" s="4">
        <f t="shared" si="5"/>
        <v>62939.443788402779</v>
      </c>
      <c r="J34" s="4">
        <f>SUM($H$18:$H34)</f>
        <v>1439.4750191300684</v>
      </c>
    </row>
    <row r="35" spans="1:10" x14ac:dyDescent="0.2">
      <c r="A35" s="7">
        <f>IF(Values_Entered,A34+1,"")</f>
        <v>18</v>
      </c>
      <c r="B35" s="6">
        <f t="shared" si="0"/>
        <v>42156</v>
      </c>
      <c r="C35" s="4">
        <f t="shared" si="6"/>
        <v>62939.443788402779</v>
      </c>
      <c r="D35" s="4">
        <f t="shared" si="1"/>
        <v>1500.0018371016067</v>
      </c>
      <c r="E35" s="5">
        <f t="shared" si="2"/>
        <v>0</v>
      </c>
      <c r="F35" s="4">
        <f t="shared" si="3"/>
        <v>1500.0018371016067</v>
      </c>
      <c r="G35" s="4">
        <f t="shared" si="4"/>
        <v>1429.6145591315762</v>
      </c>
      <c r="H35" s="4">
        <f t="shared" si="7"/>
        <v>70.387277970030439</v>
      </c>
      <c r="I35" s="4">
        <f t="shared" si="5"/>
        <v>61509.829229271199</v>
      </c>
      <c r="J35" s="4">
        <f>SUM($H$18:$H35)</f>
        <v>1509.8622971000989</v>
      </c>
    </row>
    <row r="36" spans="1:10" x14ac:dyDescent="0.2">
      <c r="A36" s="7">
        <f>IF(Values_Entered,A35+1,"")</f>
        <v>19</v>
      </c>
      <c r="B36" s="6">
        <f t="shared" si="0"/>
        <v>42186</v>
      </c>
      <c r="C36" s="4">
        <f t="shared" si="6"/>
        <v>61509.829229271199</v>
      </c>
      <c r="D36" s="4">
        <f t="shared" si="1"/>
        <v>1500.0018371016067</v>
      </c>
      <c r="E36" s="5">
        <f t="shared" si="2"/>
        <v>0</v>
      </c>
      <c r="F36" s="4">
        <f t="shared" si="3"/>
        <v>1500.0018371016067</v>
      </c>
      <c r="G36" s="4">
        <f t="shared" si="4"/>
        <v>1431.2133447468718</v>
      </c>
      <c r="H36" s="4">
        <f t="shared" si="7"/>
        <v>68.788492354734956</v>
      </c>
      <c r="I36" s="4">
        <f t="shared" si="5"/>
        <v>60078.615884524326</v>
      </c>
      <c r="J36" s="4">
        <f>SUM($H$18:$H36)</f>
        <v>1578.6507894548338</v>
      </c>
    </row>
    <row r="37" spans="1:10" x14ac:dyDescent="0.2">
      <c r="A37" s="7">
        <f>IF(Values_Entered,A36+1,"")</f>
        <v>20</v>
      </c>
      <c r="B37" s="6">
        <f t="shared" si="0"/>
        <v>42217</v>
      </c>
      <c r="C37" s="4">
        <f t="shared" si="6"/>
        <v>60078.615884524326</v>
      </c>
      <c r="D37" s="4">
        <f t="shared" si="1"/>
        <v>1500.0018371016067</v>
      </c>
      <c r="E37" s="5">
        <f t="shared" si="2"/>
        <v>0</v>
      </c>
      <c r="F37" s="4">
        <f t="shared" si="3"/>
        <v>1500.0018371016067</v>
      </c>
      <c r="G37" s="4">
        <f t="shared" si="4"/>
        <v>1432.8139183374137</v>
      </c>
      <c r="H37" s="4">
        <f t="shared" si="7"/>
        <v>67.187918764193043</v>
      </c>
      <c r="I37" s="4">
        <f t="shared" si="5"/>
        <v>58645.801966186911</v>
      </c>
      <c r="J37" s="4">
        <f>SUM($H$18:$H37)</f>
        <v>1645.8387082190268</v>
      </c>
    </row>
    <row r="38" spans="1:10" x14ac:dyDescent="0.2">
      <c r="A38" s="7">
        <f>IF(Values_Entered,A37+1,"")</f>
        <v>21</v>
      </c>
      <c r="B38" s="6">
        <f t="shared" si="0"/>
        <v>42248</v>
      </c>
      <c r="C38" s="4">
        <f t="shared" si="6"/>
        <v>58645.801966186911</v>
      </c>
      <c r="D38" s="4">
        <f t="shared" si="1"/>
        <v>1500.0018371016067</v>
      </c>
      <c r="E38" s="5">
        <f t="shared" si="2"/>
        <v>0</v>
      </c>
      <c r="F38" s="4">
        <f t="shared" si="3"/>
        <v>1500.0018371016067</v>
      </c>
      <c r="G38" s="4">
        <f t="shared" si="4"/>
        <v>1434.4162819027545</v>
      </c>
      <c r="H38" s="4">
        <f t="shared" si="7"/>
        <v>65.585555198852362</v>
      </c>
      <c r="I38" s="4">
        <f t="shared" si="5"/>
        <v>57211.385684284156</v>
      </c>
      <c r="J38" s="4">
        <f>SUM($H$18:$H38)</f>
        <v>1711.424263417879</v>
      </c>
    </row>
    <row r="39" spans="1:10" x14ac:dyDescent="0.2">
      <c r="A39" s="7">
        <f>IF(Values_Entered,A38+1,"")</f>
        <v>22</v>
      </c>
      <c r="B39" s="6">
        <f t="shared" si="0"/>
        <v>42278</v>
      </c>
      <c r="C39" s="4">
        <f t="shared" si="6"/>
        <v>57211.385684284156</v>
      </c>
      <c r="D39" s="4">
        <f t="shared" si="1"/>
        <v>1500.0018371016067</v>
      </c>
      <c r="E39" s="5">
        <f t="shared" si="2"/>
        <v>0</v>
      </c>
      <c r="F39" s="4">
        <f t="shared" si="3"/>
        <v>1500.0018371016067</v>
      </c>
      <c r="G39" s="4">
        <f t="shared" si="4"/>
        <v>1436.0204374446823</v>
      </c>
      <c r="H39" s="4">
        <f t="shared" si="7"/>
        <v>63.981399656924445</v>
      </c>
      <c r="I39" s="4">
        <f t="shared" si="5"/>
        <v>55775.365246839472</v>
      </c>
      <c r="J39" s="4">
        <f>SUM($H$18:$H39)</f>
        <v>1775.4056630748034</v>
      </c>
    </row>
    <row r="40" spans="1:10" x14ac:dyDescent="0.2">
      <c r="A40" s="7">
        <f>IF(Values_Entered,A39+1,"")</f>
        <v>23</v>
      </c>
      <c r="B40" s="6">
        <f t="shared" si="0"/>
        <v>42309</v>
      </c>
      <c r="C40" s="4">
        <f t="shared" si="6"/>
        <v>55775.365246839472</v>
      </c>
      <c r="D40" s="4">
        <f t="shared" si="1"/>
        <v>1500.0018371016067</v>
      </c>
      <c r="E40" s="5">
        <f t="shared" si="2"/>
        <v>0</v>
      </c>
      <c r="F40" s="4">
        <f t="shared" si="3"/>
        <v>1500.0018371016067</v>
      </c>
      <c r="G40" s="4">
        <f t="shared" si="4"/>
        <v>1437.6263869672246</v>
      </c>
      <c r="H40" s="4">
        <f t="shared" si="7"/>
        <v>62.375450134382142</v>
      </c>
      <c r="I40" s="4">
        <f t="shared" si="5"/>
        <v>54337.738859872246</v>
      </c>
      <c r="J40" s="4">
        <f>SUM($H$18:$H40)</f>
        <v>1837.7811132091856</v>
      </c>
    </row>
    <row r="41" spans="1:10" x14ac:dyDescent="0.2">
      <c r="A41" s="7">
        <f>IF(Values_Entered,A40+1,"")</f>
        <v>24</v>
      </c>
      <c r="B41" s="6">
        <f t="shared" si="0"/>
        <v>42339</v>
      </c>
      <c r="C41" s="4">
        <f t="shared" si="6"/>
        <v>54337.738859872246</v>
      </c>
      <c r="D41" s="4">
        <f t="shared" si="1"/>
        <v>1500.0018371016067</v>
      </c>
      <c r="E41" s="5">
        <f t="shared" si="2"/>
        <v>0</v>
      </c>
      <c r="F41" s="4">
        <f t="shared" si="3"/>
        <v>1500.0018371016067</v>
      </c>
      <c r="G41" s="4">
        <f t="shared" si="4"/>
        <v>1439.2341324766496</v>
      </c>
      <c r="H41" s="4">
        <f t="shared" si="7"/>
        <v>60.767704624957126</v>
      </c>
      <c r="I41" s="4">
        <f t="shared" si="5"/>
        <v>52898.504727395593</v>
      </c>
      <c r="J41" s="4">
        <f>SUM($H$18:$H41)</f>
        <v>1898.5488178341427</v>
      </c>
    </row>
    <row r="42" spans="1:10" x14ac:dyDescent="0.2">
      <c r="A42" s="7">
        <f>IF(Values_Entered,A41+1,"")</f>
        <v>25</v>
      </c>
      <c r="B42" s="6">
        <f t="shared" si="0"/>
        <v>42370</v>
      </c>
      <c r="C42" s="4">
        <f t="shared" si="6"/>
        <v>52898.504727395593</v>
      </c>
      <c r="D42" s="4">
        <f t="shared" si="1"/>
        <v>1500.0018371016067</v>
      </c>
      <c r="E42" s="5">
        <f t="shared" si="2"/>
        <v>0</v>
      </c>
      <c r="F42" s="4">
        <f t="shared" si="3"/>
        <v>1500.0018371016067</v>
      </c>
      <c r="G42" s="4">
        <f t="shared" si="4"/>
        <v>1440.8436759814692</v>
      </c>
      <c r="H42" s="4">
        <f t="shared" si="7"/>
        <v>59.158161120137407</v>
      </c>
      <c r="I42" s="4">
        <f t="shared" si="5"/>
        <v>51457.661051414121</v>
      </c>
      <c r="J42" s="4">
        <f>SUM($H$18:$H42)</f>
        <v>1957.7069789542802</v>
      </c>
    </row>
    <row r="43" spans="1:10" x14ac:dyDescent="0.2">
      <c r="A43" s="7">
        <f>IF(Values_Entered,A42+1,"")</f>
        <v>26</v>
      </c>
      <c r="B43" s="6">
        <f t="shared" si="0"/>
        <v>42401</v>
      </c>
      <c r="C43" s="4">
        <f t="shared" si="6"/>
        <v>51457.661051414121</v>
      </c>
      <c r="D43" s="4">
        <f t="shared" si="1"/>
        <v>1500.0018371016067</v>
      </c>
      <c r="E43" s="5">
        <f t="shared" si="2"/>
        <v>0</v>
      </c>
      <c r="F43" s="4">
        <f t="shared" si="3"/>
        <v>1500.0018371016067</v>
      </c>
      <c r="G43" s="4">
        <f t="shared" si="4"/>
        <v>1442.455019492442</v>
      </c>
      <c r="H43" s="4">
        <f t="shared" si="7"/>
        <v>57.546817609164798</v>
      </c>
      <c r="I43" s="4">
        <f t="shared" si="5"/>
        <v>50015.206031921676</v>
      </c>
      <c r="J43" s="4">
        <f>SUM($H$18:$H43)</f>
        <v>2015.2537965634449</v>
      </c>
    </row>
    <row r="44" spans="1:10" x14ac:dyDescent="0.2">
      <c r="A44" s="7">
        <f>IF(Values_Entered,A43+1,"")</f>
        <v>27</v>
      </c>
      <c r="B44" s="6">
        <f t="shared" si="0"/>
        <v>42430</v>
      </c>
      <c r="C44" s="4">
        <f t="shared" si="6"/>
        <v>50015.206031921676</v>
      </c>
      <c r="D44" s="4">
        <f t="shared" si="1"/>
        <v>1500.0018371016067</v>
      </c>
      <c r="E44" s="5">
        <f t="shared" si="2"/>
        <v>0</v>
      </c>
      <c r="F44" s="4">
        <f t="shared" si="3"/>
        <v>1500.0018371016067</v>
      </c>
      <c r="G44" s="4">
        <f t="shared" si="4"/>
        <v>1444.0681650225742</v>
      </c>
      <c r="H44" s="4">
        <f t="shared" si="7"/>
        <v>55.933672079032412</v>
      </c>
      <c r="I44" s="4">
        <f t="shared" si="5"/>
        <v>48571.137866899102</v>
      </c>
      <c r="J44" s="4">
        <f>SUM($H$18:$H44)</f>
        <v>2071.1874686424771</v>
      </c>
    </row>
    <row r="45" spans="1:10" x14ac:dyDescent="0.2">
      <c r="A45" s="7">
        <f>IF(Values_Entered,A44+1,"")</f>
        <v>28</v>
      </c>
      <c r="B45" s="6">
        <f t="shared" si="0"/>
        <v>42461</v>
      </c>
      <c r="C45" s="4">
        <f t="shared" si="6"/>
        <v>48571.137866899102</v>
      </c>
      <c r="D45" s="4">
        <f t="shared" si="1"/>
        <v>1500.0018371016067</v>
      </c>
      <c r="E45" s="5">
        <f t="shared" si="2"/>
        <v>0</v>
      </c>
      <c r="F45" s="4">
        <f t="shared" si="3"/>
        <v>1500.0018371016067</v>
      </c>
      <c r="G45" s="4">
        <f t="shared" si="4"/>
        <v>1445.6831145871245</v>
      </c>
      <c r="H45" s="4">
        <f t="shared" si="7"/>
        <v>54.318722514482154</v>
      </c>
      <c r="I45" s="4">
        <f t="shared" si="5"/>
        <v>47125.454752311976</v>
      </c>
      <c r="J45" s="4">
        <f>SUM($H$18:$H45)</f>
        <v>2125.5061911569592</v>
      </c>
    </row>
    <row r="46" spans="1:10" x14ac:dyDescent="0.2">
      <c r="A46" s="7">
        <f>IF(Values_Entered,A45+1,"")</f>
        <v>29</v>
      </c>
      <c r="B46" s="6">
        <f t="shared" si="0"/>
        <v>42491</v>
      </c>
      <c r="C46" s="4">
        <f t="shared" si="6"/>
        <v>47125.454752311976</v>
      </c>
      <c r="D46" s="4">
        <f t="shared" si="1"/>
        <v>1500.0018371016067</v>
      </c>
      <c r="E46" s="5">
        <f t="shared" si="2"/>
        <v>0</v>
      </c>
      <c r="F46" s="4">
        <f t="shared" si="3"/>
        <v>1500.0018371016067</v>
      </c>
      <c r="G46" s="4">
        <f t="shared" si="4"/>
        <v>1447.2998702036045</v>
      </c>
      <c r="H46" s="4">
        <f t="shared" si="7"/>
        <v>52.701966898002219</v>
      </c>
      <c r="I46" s="4">
        <f t="shared" si="5"/>
        <v>45678.154882108371</v>
      </c>
      <c r="J46" s="4">
        <f>SUM($H$18:$H46)</f>
        <v>2178.2081580549616</v>
      </c>
    </row>
    <row r="47" spans="1:10" x14ac:dyDescent="0.2">
      <c r="A47" s="7">
        <f>IF(Values_Entered,A46+1,"")</f>
        <v>30</v>
      </c>
      <c r="B47" s="6">
        <f t="shared" si="0"/>
        <v>42522</v>
      </c>
      <c r="C47" s="4">
        <f t="shared" si="6"/>
        <v>45678.154882108371</v>
      </c>
      <c r="D47" s="4">
        <f t="shared" si="1"/>
        <v>1500.0018371016067</v>
      </c>
      <c r="E47" s="5">
        <f t="shared" si="2"/>
        <v>0</v>
      </c>
      <c r="F47" s="4">
        <f t="shared" si="3"/>
        <v>1500.0018371016067</v>
      </c>
      <c r="G47" s="4">
        <f t="shared" si="4"/>
        <v>1448.9184338917821</v>
      </c>
      <c r="H47" s="4">
        <f t="shared" si="7"/>
        <v>51.083403209824525</v>
      </c>
      <c r="I47" s="4">
        <f t="shared" si="5"/>
        <v>44229.236448216587</v>
      </c>
      <c r="J47" s="4">
        <f>SUM($H$18:$H47)</f>
        <v>2229.2915612647862</v>
      </c>
    </row>
    <row r="48" spans="1:10" x14ac:dyDescent="0.2">
      <c r="A48" s="7">
        <f>IF(Values_Entered,A47+1,"")</f>
        <v>31</v>
      </c>
      <c r="B48" s="6">
        <f t="shared" si="0"/>
        <v>42552</v>
      </c>
      <c r="C48" s="4">
        <f t="shared" si="6"/>
        <v>44229.236448216587</v>
      </c>
      <c r="D48" s="4">
        <f t="shared" si="1"/>
        <v>1500.0018371016067</v>
      </c>
      <c r="E48" s="5">
        <f t="shared" si="2"/>
        <v>0</v>
      </c>
      <c r="F48" s="4">
        <f t="shared" si="3"/>
        <v>1500.0018371016067</v>
      </c>
      <c r="G48" s="4">
        <f t="shared" si="4"/>
        <v>1450.5388076736845</v>
      </c>
      <c r="H48" s="4">
        <f t="shared" si="7"/>
        <v>49.463029427922216</v>
      </c>
      <c r="I48" s="4">
        <f t="shared" si="5"/>
        <v>42778.697640542901</v>
      </c>
      <c r="J48" s="4">
        <f>SUM($H$18:$H48)</f>
        <v>2278.7545906927085</v>
      </c>
    </row>
    <row r="49" spans="1:10" x14ac:dyDescent="0.2">
      <c r="A49" s="7">
        <f>IF(Values_Entered,A48+1,"")</f>
        <v>32</v>
      </c>
      <c r="B49" s="6">
        <f t="shared" si="0"/>
        <v>42583</v>
      </c>
      <c r="C49" s="4">
        <f t="shared" si="6"/>
        <v>42778.697640542901</v>
      </c>
      <c r="D49" s="4">
        <f t="shared" si="1"/>
        <v>1500.0018371016067</v>
      </c>
      <c r="E49" s="5">
        <f t="shared" si="2"/>
        <v>0</v>
      </c>
      <c r="F49" s="4">
        <f t="shared" si="3"/>
        <v>1500.0018371016067</v>
      </c>
      <c r="G49" s="4">
        <f t="shared" si="4"/>
        <v>1452.1609935735996</v>
      </c>
      <c r="H49" s="4">
        <f t="shared" si="7"/>
        <v>47.840843528007149</v>
      </c>
      <c r="I49" s="4">
        <f t="shared" si="5"/>
        <v>41326.536646969304</v>
      </c>
      <c r="J49" s="4">
        <f>SUM($H$18:$H49)</f>
        <v>2326.5954342207156</v>
      </c>
    </row>
    <row r="50" spans="1:10" x14ac:dyDescent="0.2">
      <c r="A50" s="7">
        <f>IF(Values_Entered,A49+1,"")</f>
        <v>33</v>
      </c>
      <c r="B50" s="6">
        <f t="shared" si="0"/>
        <v>42614</v>
      </c>
      <c r="C50" s="4">
        <f t="shared" si="6"/>
        <v>41326.536646969304</v>
      </c>
      <c r="D50" s="4">
        <f t="shared" si="1"/>
        <v>1500.0018371016067</v>
      </c>
      <c r="E50" s="5">
        <f t="shared" si="2"/>
        <v>0</v>
      </c>
      <c r="F50" s="4">
        <f t="shared" si="3"/>
        <v>1500.0018371016067</v>
      </c>
      <c r="G50" s="4">
        <f t="shared" si="4"/>
        <v>1453.7849936180794</v>
      </c>
      <c r="H50" s="4">
        <f t="shared" si="7"/>
        <v>46.216843483527335</v>
      </c>
      <c r="I50" s="4">
        <f t="shared" si="5"/>
        <v>39872.751653351224</v>
      </c>
      <c r="J50" s="4">
        <f>SUM($H$18:$H50)</f>
        <v>2372.8122777042431</v>
      </c>
    </row>
    <row r="51" spans="1:10" x14ac:dyDescent="0.2">
      <c r="A51" s="7">
        <f>IF(Values_Entered,A50+1,"")</f>
        <v>34</v>
      </c>
      <c r="B51" s="6">
        <f t="shared" si="0"/>
        <v>42644</v>
      </c>
      <c r="C51" s="4">
        <f t="shared" si="6"/>
        <v>39872.751653351224</v>
      </c>
      <c r="D51" s="4">
        <f t="shared" si="1"/>
        <v>1500.0018371016067</v>
      </c>
      <c r="E51" s="5">
        <f t="shared" si="2"/>
        <v>0</v>
      </c>
      <c r="F51" s="4">
        <f t="shared" si="3"/>
        <v>1500.0018371016067</v>
      </c>
      <c r="G51" s="4">
        <f t="shared" si="4"/>
        <v>1455.4108098359422</v>
      </c>
      <c r="H51" s="4">
        <f t="shared" si="7"/>
        <v>44.591027265664451</v>
      </c>
      <c r="I51" s="4">
        <f t="shared" si="5"/>
        <v>38417.340843515281</v>
      </c>
      <c r="J51" s="4">
        <f>SUM($H$18:$H51)</f>
        <v>2417.4033049699074</v>
      </c>
    </row>
    <row r="52" spans="1:10" x14ac:dyDescent="0.2">
      <c r="A52" s="7">
        <f>IF(Values_Entered,A51+1,"")</f>
        <v>35</v>
      </c>
      <c r="B52" s="6">
        <f t="shared" si="0"/>
        <v>42675</v>
      </c>
      <c r="C52" s="4">
        <f t="shared" si="6"/>
        <v>38417.340843515281</v>
      </c>
      <c r="D52" s="4">
        <f t="shared" si="1"/>
        <v>1500.0018371016067</v>
      </c>
      <c r="E52" s="5">
        <f t="shared" si="2"/>
        <v>0</v>
      </c>
      <c r="F52" s="4">
        <f t="shared" si="3"/>
        <v>1500.0018371016067</v>
      </c>
      <c r="G52" s="4">
        <f t="shared" si="4"/>
        <v>1457.0384442582754</v>
      </c>
      <c r="H52" s="4">
        <f t="shared" si="7"/>
        <v>42.963392843331256</v>
      </c>
      <c r="I52" s="4">
        <f t="shared" si="5"/>
        <v>36960.302399257009</v>
      </c>
      <c r="J52" s="4">
        <f>SUM($H$18:$H52)</f>
        <v>2460.3666978132387</v>
      </c>
    </row>
    <row r="53" spans="1:10" x14ac:dyDescent="0.2">
      <c r="A53" s="7">
        <f>IF(Values_Entered,A52+1,"")</f>
        <v>36</v>
      </c>
      <c r="B53" s="6">
        <f t="shared" si="0"/>
        <v>42705</v>
      </c>
      <c r="C53" s="4">
        <f t="shared" si="6"/>
        <v>36960.302399257009</v>
      </c>
      <c r="D53" s="4">
        <f t="shared" si="1"/>
        <v>1500.0018371016067</v>
      </c>
      <c r="E53" s="5">
        <f t="shared" si="2"/>
        <v>0</v>
      </c>
      <c r="F53" s="4">
        <f t="shared" si="3"/>
        <v>1500.0018371016067</v>
      </c>
      <c r="G53" s="4">
        <f t="shared" si="4"/>
        <v>1458.6678989184377</v>
      </c>
      <c r="H53" s="4">
        <f t="shared" si="7"/>
        <v>41.333938183169089</v>
      </c>
      <c r="I53" s="4">
        <f t="shared" si="5"/>
        <v>35501.634500338572</v>
      </c>
      <c r="J53" s="4">
        <f>SUM($H$18:$H53)</f>
        <v>2501.700635996408</v>
      </c>
    </row>
    <row r="54" spans="1:10" x14ac:dyDescent="0.2">
      <c r="A54" s="7">
        <f>IF(Values_Entered,A53+1,"")</f>
        <v>37</v>
      </c>
      <c r="B54" s="6">
        <f t="shared" si="0"/>
        <v>42736</v>
      </c>
      <c r="C54" s="4">
        <f t="shared" si="6"/>
        <v>35501.634500338572</v>
      </c>
      <c r="D54" s="4">
        <f t="shared" si="1"/>
        <v>1500.0018371016067</v>
      </c>
      <c r="E54" s="5">
        <f t="shared" si="2"/>
        <v>0</v>
      </c>
      <c r="F54" s="4">
        <f t="shared" si="3"/>
        <v>1500.0018371016067</v>
      </c>
      <c r="G54" s="4">
        <f t="shared" si="4"/>
        <v>1460.2991758520614</v>
      </c>
      <c r="H54" s="4">
        <f t="shared" si="7"/>
        <v>39.702661249545301</v>
      </c>
      <c r="I54" s="4">
        <f t="shared" si="5"/>
        <v>34041.335324486514</v>
      </c>
      <c r="J54" s="4">
        <f>SUM($H$18:$H54)</f>
        <v>2541.4032972459531</v>
      </c>
    </row>
    <row r="55" spans="1:10" x14ac:dyDescent="0.2">
      <c r="A55" s="7">
        <f>IF(Values_Entered,A54+1,"")</f>
        <v>38</v>
      </c>
      <c r="B55" s="6">
        <f t="shared" si="0"/>
        <v>42767</v>
      </c>
      <c r="C55" s="4">
        <f t="shared" si="6"/>
        <v>34041.335324486514</v>
      </c>
      <c r="D55" s="4">
        <f t="shared" si="1"/>
        <v>1500.0018371016067</v>
      </c>
      <c r="E55" s="5">
        <f t="shared" si="2"/>
        <v>0</v>
      </c>
      <c r="F55" s="4">
        <f t="shared" si="3"/>
        <v>1500.0018371016067</v>
      </c>
      <c r="G55" s="4">
        <f t="shared" si="4"/>
        <v>1461.9322770970559</v>
      </c>
      <c r="H55" s="4">
        <f t="shared" si="7"/>
        <v>38.069560004550752</v>
      </c>
      <c r="I55" s="4">
        <f t="shared" si="5"/>
        <v>32579.403047389456</v>
      </c>
      <c r="J55" s="4">
        <f>SUM($H$18:$H55)</f>
        <v>2579.4728572505037</v>
      </c>
    </row>
    <row r="56" spans="1:10" x14ac:dyDescent="0.2">
      <c r="A56" s="7">
        <f>IF(Values_Entered,A55+1,"")</f>
        <v>39</v>
      </c>
      <c r="B56" s="6">
        <f t="shared" si="0"/>
        <v>42795</v>
      </c>
      <c r="C56" s="4">
        <f t="shared" si="6"/>
        <v>32579.403047389456</v>
      </c>
      <c r="D56" s="4">
        <f t="shared" si="1"/>
        <v>1500.0018371016067</v>
      </c>
      <c r="E56" s="5">
        <f t="shared" si="2"/>
        <v>0</v>
      </c>
      <c r="F56" s="4">
        <f t="shared" si="3"/>
        <v>1500.0018371016067</v>
      </c>
      <c r="G56" s="4">
        <f t="shared" si="4"/>
        <v>1463.5672046936095</v>
      </c>
      <c r="H56" s="4">
        <f t="shared" si="7"/>
        <v>36.434632407997206</v>
      </c>
      <c r="I56" s="4">
        <f t="shared" si="5"/>
        <v>31115.835842695848</v>
      </c>
      <c r="J56" s="4">
        <f>SUM($H$18:$H56)</f>
        <v>2615.9074896585007</v>
      </c>
    </row>
    <row r="57" spans="1:10" x14ac:dyDescent="0.2">
      <c r="A57" s="7">
        <f>IF(Values_Entered,A56+1,"")</f>
        <v>40</v>
      </c>
      <c r="B57" s="6">
        <f t="shared" si="0"/>
        <v>42826</v>
      </c>
      <c r="C57" s="4">
        <f t="shared" si="6"/>
        <v>31115.835842695848</v>
      </c>
      <c r="D57" s="4">
        <f t="shared" si="1"/>
        <v>1500.0018371016067</v>
      </c>
      <c r="E57" s="5">
        <f t="shared" si="2"/>
        <v>0</v>
      </c>
      <c r="F57" s="4">
        <f t="shared" si="3"/>
        <v>1500.0018371016067</v>
      </c>
      <c r="G57" s="4">
        <f t="shared" si="4"/>
        <v>1465.2039606841918</v>
      </c>
      <c r="H57" s="4">
        <f t="shared" si="7"/>
        <v>34.797876417414855</v>
      </c>
      <c r="I57" s="4">
        <f t="shared" si="5"/>
        <v>29650.631882011658</v>
      </c>
      <c r="J57" s="4">
        <f>SUM($H$18:$H57)</f>
        <v>2650.7053660759157</v>
      </c>
    </row>
    <row r="58" spans="1:10" x14ac:dyDescent="0.2">
      <c r="A58" s="7">
        <f>IF(Values_Entered,A57+1,"")</f>
        <v>41</v>
      </c>
      <c r="B58" s="6">
        <f t="shared" si="0"/>
        <v>42856</v>
      </c>
      <c r="C58" s="4">
        <f t="shared" si="6"/>
        <v>29650.631882011658</v>
      </c>
      <c r="D58" s="4">
        <f t="shared" si="1"/>
        <v>1500.0018371016067</v>
      </c>
      <c r="E58" s="5">
        <f t="shared" si="2"/>
        <v>0</v>
      </c>
      <c r="F58" s="4">
        <f t="shared" si="3"/>
        <v>1500.0018371016067</v>
      </c>
      <c r="G58" s="4">
        <f t="shared" si="4"/>
        <v>1466.842547113557</v>
      </c>
      <c r="H58" s="4">
        <f t="shared" si="7"/>
        <v>33.1592899880497</v>
      </c>
      <c r="I58" s="4">
        <f t="shared" si="5"/>
        <v>28183.789334898102</v>
      </c>
      <c r="J58" s="4">
        <f>SUM($H$18:$H58)</f>
        <v>2683.8646560639654</v>
      </c>
    </row>
    <row r="59" spans="1:10" x14ac:dyDescent="0.2">
      <c r="A59" s="7">
        <f>IF(Values_Entered,A58+1,"")</f>
        <v>42</v>
      </c>
      <c r="B59" s="6">
        <f t="shared" si="0"/>
        <v>42887</v>
      </c>
      <c r="C59" s="4">
        <f t="shared" si="6"/>
        <v>28183.789334898102</v>
      </c>
      <c r="D59" s="4">
        <f t="shared" si="1"/>
        <v>1500.0018371016067</v>
      </c>
      <c r="E59" s="5">
        <f t="shared" si="2"/>
        <v>0</v>
      </c>
      <c r="F59" s="4">
        <f t="shared" si="3"/>
        <v>1500.0018371016067</v>
      </c>
      <c r="G59" s="4">
        <f t="shared" si="4"/>
        <v>1468.4829660287458</v>
      </c>
      <c r="H59" s="4">
        <f t="shared" si="7"/>
        <v>31.518871072861042</v>
      </c>
      <c r="I59" s="4">
        <f t="shared" si="5"/>
        <v>26715.306368869355</v>
      </c>
      <c r="J59" s="4">
        <f>SUM($H$18:$H59)</f>
        <v>2715.3835271368266</v>
      </c>
    </row>
    <row r="60" spans="1:10" x14ac:dyDescent="0.2">
      <c r="A60" s="7">
        <f>IF(Values_Entered,A59+1,"")</f>
        <v>43</v>
      </c>
      <c r="B60" s="6">
        <f t="shared" si="0"/>
        <v>42917</v>
      </c>
      <c r="C60" s="4">
        <f t="shared" si="6"/>
        <v>26715.306368869355</v>
      </c>
      <c r="D60" s="4">
        <f t="shared" si="1"/>
        <v>1500.0018371016067</v>
      </c>
      <c r="E60" s="5">
        <f t="shared" si="2"/>
        <v>0</v>
      </c>
      <c r="F60" s="4">
        <f t="shared" si="3"/>
        <v>1500.0018371016067</v>
      </c>
      <c r="G60" s="4">
        <f t="shared" si="4"/>
        <v>1470.1252194790877</v>
      </c>
      <c r="H60" s="4">
        <f t="shared" si="7"/>
        <v>29.876617622518893</v>
      </c>
      <c r="I60" s="4">
        <f t="shared" si="5"/>
        <v>25245.181149390268</v>
      </c>
      <c r="J60" s="4">
        <f>SUM($H$18:$H60)</f>
        <v>2745.2601447593456</v>
      </c>
    </row>
    <row r="61" spans="1:10" x14ac:dyDescent="0.2">
      <c r="A61" s="7">
        <f>IF(Values_Entered,A60+1,"")</f>
        <v>44</v>
      </c>
      <c r="B61" s="6">
        <f t="shared" si="0"/>
        <v>42948</v>
      </c>
      <c r="C61" s="4">
        <f t="shared" si="6"/>
        <v>25245.181149390268</v>
      </c>
      <c r="D61" s="4">
        <f t="shared" si="1"/>
        <v>1500.0018371016067</v>
      </c>
      <c r="E61" s="5">
        <f t="shared" si="2"/>
        <v>0</v>
      </c>
      <c r="F61" s="4">
        <f t="shared" si="3"/>
        <v>1500.0018371016067</v>
      </c>
      <c r="G61" s="4">
        <f t="shared" si="4"/>
        <v>1471.7693095162053</v>
      </c>
      <c r="H61" s="4">
        <f t="shared" si="7"/>
        <v>28.232527585401446</v>
      </c>
      <c r="I61" s="4">
        <f t="shared" si="5"/>
        <v>23773.411839874061</v>
      </c>
      <c r="J61" s="4">
        <f>SUM($H$18:$H61)</f>
        <v>2773.492672344747</v>
      </c>
    </row>
    <row r="62" spans="1:10" x14ac:dyDescent="0.2">
      <c r="A62" s="7">
        <f>IF(Values_Entered,A61+1,"")</f>
        <v>45</v>
      </c>
      <c r="B62" s="6">
        <f t="shared" si="0"/>
        <v>42979</v>
      </c>
      <c r="C62" s="4">
        <f t="shared" si="6"/>
        <v>23773.411839874061</v>
      </c>
      <c r="D62" s="4">
        <f t="shared" si="1"/>
        <v>1500.0018371016067</v>
      </c>
      <c r="E62" s="5">
        <f t="shared" si="2"/>
        <v>0</v>
      </c>
      <c r="F62" s="4">
        <f t="shared" si="3"/>
        <v>1500.0018371016067</v>
      </c>
      <c r="G62" s="4">
        <f t="shared" si="4"/>
        <v>1473.4152381940141</v>
      </c>
      <c r="H62" s="4">
        <f t="shared" si="7"/>
        <v>26.586598907592489</v>
      </c>
      <c r="I62" s="4">
        <f t="shared" si="5"/>
        <v>22299.996601680046</v>
      </c>
      <c r="J62" s="4">
        <f>SUM($H$18:$H62)</f>
        <v>2800.0792712523394</v>
      </c>
    </row>
    <row r="63" spans="1:10" x14ac:dyDescent="0.2">
      <c r="A63" s="7">
        <f>IF(Values_Entered,A62+1,"")</f>
        <v>46</v>
      </c>
      <c r="B63" s="6">
        <f t="shared" si="0"/>
        <v>43009</v>
      </c>
      <c r="C63" s="4">
        <f t="shared" si="6"/>
        <v>22299.996601680046</v>
      </c>
      <c r="D63" s="4">
        <f t="shared" si="1"/>
        <v>1500.0018371016067</v>
      </c>
      <c r="E63" s="5">
        <f t="shared" si="2"/>
        <v>0</v>
      </c>
      <c r="F63" s="4">
        <f t="shared" si="3"/>
        <v>1500.0018371016067</v>
      </c>
      <c r="G63" s="4">
        <f t="shared" si="4"/>
        <v>1475.0630075687279</v>
      </c>
      <c r="H63" s="4">
        <f t="shared" si="7"/>
        <v>24.938829532878852</v>
      </c>
      <c r="I63" s="4">
        <f t="shared" si="5"/>
        <v>20824.933594111317</v>
      </c>
      <c r="J63" s="4">
        <f>SUM($H$18:$H63)</f>
        <v>2825.0181007852184</v>
      </c>
    </row>
    <row r="64" spans="1:10" x14ac:dyDescent="0.2">
      <c r="A64" s="7">
        <f>IF(Values_Entered,A63+1,"")</f>
        <v>47</v>
      </c>
      <c r="B64" s="6">
        <f t="shared" si="0"/>
        <v>43040</v>
      </c>
      <c r="C64" s="4">
        <f t="shared" si="6"/>
        <v>20824.933594111317</v>
      </c>
      <c r="D64" s="4">
        <f t="shared" si="1"/>
        <v>1500.0018371016067</v>
      </c>
      <c r="E64" s="5">
        <f t="shared" si="2"/>
        <v>0</v>
      </c>
      <c r="F64" s="4">
        <f t="shared" si="3"/>
        <v>1500.0018371016067</v>
      </c>
      <c r="G64" s="4">
        <f t="shared" si="4"/>
        <v>1476.7126196988588</v>
      </c>
      <c r="H64" s="4">
        <f t="shared" si="7"/>
        <v>23.289217402747823</v>
      </c>
      <c r="I64" s="4">
        <f t="shared" si="5"/>
        <v>19348.220974412459</v>
      </c>
      <c r="J64" s="4">
        <f>SUM($H$18:$H64)</f>
        <v>2848.3073181879663</v>
      </c>
    </row>
    <row r="65" spans="1:10" x14ac:dyDescent="0.2">
      <c r="A65" s="7">
        <f>IF(Values_Entered,A64+1,"")</f>
        <v>48</v>
      </c>
      <c r="B65" s="6">
        <f t="shared" si="0"/>
        <v>43070</v>
      </c>
      <c r="C65" s="4">
        <f t="shared" si="6"/>
        <v>19348.220974412459</v>
      </c>
      <c r="D65" s="4">
        <f t="shared" si="1"/>
        <v>1500.0018371016067</v>
      </c>
      <c r="E65" s="5">
        <f t="shared" si="2"/>
        <v>0</v>
      </c>
      <c r="F65" s="4">
        <f t="shared" si="3"/>
        <v>1500.0018371016067</v>
      </c>
      <c r="G65" s="4">
        <f t="shared" si="4"/>
        <v>1478.3640766452222</v>
      </c>
      <c r="H65" s="4">
        <f t="shared" si="7"/>
        <v>21.637760456384598</v>
      </c>
      <c r="I65" s="4">
        <f t="shared" si="5"/>
        <v>17869.856897767237</v>
      </c>
      <c r="J65" s="4">
        <f>SUM($H$18:$H65)</f>
        <v>2869.9450786443508</v>
      </c>
    </row>
    <row r="66" spans="1:10" x14ac:dyDescent="0.2">
      <c r="A66" s="7">
        <f>IF(Values_Entered,A65+1,"")</f>
        <v>49</v>
      </c>
      <c r="B66" s="6">
        <f t="shared" si="0"/>
        <v>43101</v>
      </c>
      <c r="C66" s="4">
        <f t="shared" si="6"/>
        <v>17869.856897767237</v>
      </c>
      <c r="D66" s="4">
        <f t="shared" si="1"/>
        <v>1500.0018371016067</v>
      </c>
      <c r="E66" s="5">
        <f t="shared" si="2"/>
        <v>0</v>
      </c>
      <c r="F66" s="4">
        <f t="shared" si="3"/>
        <v>1500.0018371016067</v>
      </c>
      <c r="G66" s="4">
        <f t="shared" si="4"/>
        <v>1480.017380470937</v>
      </c>
      <c r="H66" s="4">
        <f t="shared" si="7"/>
        <v>19.984456630669694</v>
      </c>
      <c r="I66" s="4">
        <f t="shared" si="5"/>
        <v>16389.839517296299</v>
      </c>
      <c r="J66" s="4">
        <f>SUM($H$18:$H66)</f>
        <v>2889.9295352750205</v>
      </c>
    </row>
    <row r="67" spans="1:10" x14ac:dyDescent="0.2">
      <c r="A67" s="7">
        <f>IF(Values_Entered,A66+1,"")</f>
        <v>50</v>
      </c>
      <c r="B67" s="6">
        <f t="shared" si="0"/>
        <v>43132</v>
      </c>
      <c r="C67" s="4">
        <f t="shared" si="6"/>
        <v>16389.839517296299</v>
      </c>
      <c r="D67" s="4">
        <f t="shared" si="1"/>
        <v>1500.0018371016067</v>
      </c>
      <c r="E67" s="5">
        <f t="shared" si="2"/>
        <v>0</v>
      </c>
      <c r="F67" s="4">
        <f t="shared" si="3"/>
        <v>1500.0018371016067</v>
      </c>
      <c r="G67" s="4">
        <f t="shared" si="4"/>
        <v>1481.6725332414303</v>
      </c>
      <c r="H67" s="4">
        <f t="shared" si="7"/>
        <v>18.32930386017636</v>
      </c>
      <c r="I67" s="4">
        <f t="shared" si="5"/>
        <v>14908.166984054869</v>
      </c>
      <c r="J67" s="4">
        <f>SUM($H$18:$H67)</f>
        <v>2908.2588391351969</v>
      </c>
    </row>
    <row r="68" spans="1:10" x14ac:dyDescent="0.2">
      <c r="A68" s="7">
        <f>IF(Values_Entered,A67+1,"")</f>
        <v>51</v>
      </c>
      <c r="B68" s="6">
        <f t="shared" si="0"/>
        <v>43160</v>
      </c>
      <c r="C68" s="4">
        <f t="shared" si="6"/>
        <v>14908.166984054869</v>
      </c>
      <c r="D68" s="4">
        <f t="shared" si="1"/>
        <v>1500.0018371016067</v>
      </c>
      <c r="E68" s="5">
        <f t="shared" si="2"/>
        <v>0</v>
      </c>
      <c r="F68" s="4">
        <f t="shared" si="3"/>
        <v>1500.0018371016067</v>
      </c>
      <c r="G68" s="4">
        <f t="shared" si="4"/>
        <v>1483.3295370244387</v>
      </c>
      <c r="H68" s="4">
        <f t="shared" si="7"/>
        <v>16.672300077168028</v>
      </c>
      <c r="I68" s="4">
        <f t="shared" si="5"/>
        <v>13424.83744703043</v>
      </c>
      <c r="J68" s="4">
        <f>SUM($H$18:$H68)</f>
        <v>2924.931139212365</v>
      </c>
    </row>
    <row r="69" spans="1:10" x14ac:dyDescent="0.2">
      <c r="A69" s="7">
        <f>IF(Values_Entered,A68+1,"")</f>
        <v>52</v>
      </c>
      <c r="B69" s="6">
        <f t="shared" si="0"/>
        <v>43191</v>
      </c>
      <c r="C69" s="4">
        <f t="shared" si="6"/>
        <v>13424.83744703043</v>
      </c>
      <c r="D69" s="4">
        <f t="shared" si="1"/>
        <v>1500.0018371016067</v>
      </c>
      <c r="E69" s="5">
        <f t="shared" si="2"/>
        <v>0</v>
      </c>
      <c r="F69" s="4">
        <f t="shared" si="3"/>
        <v>1500.0018371016067</v>
      </c>
      <c r="G69" s="4">
        <f t="shared" si="4"/>
        <v>1484.9883938900111</v>
      </c>
      <c r="H69" s="4">
        <f t="shared" si="7"/>
        <v>15.013443211595698</v>
      </c>
      <c r="I69" s="4">
        <f t="shared" si="5"/>
        <v>11939.849053140419</v>
      </c>
      <c r="J69" s="4">
        <f>SUM($H$18:$H69)</f>
        <v>2939.9445824239606</v>
      </c>
    </row>
    <row r="70" spans="1:10" x14ac:dyDescent="0.2">
      <c r="A70" s="7">
        <f>IF(Values_Entered,A69+1,"")</f>
        <v>53</v>
      </c>
      <c r="B70" s="6">
        <f t="shared" si="0"/>
        <v>43221</v>
      </c>
      <c r="C70" s="4">
        <f t="shared" si="6"/>
        <v>11939.849053140419</v>
      </c>
      <c r="D70" s="4">
        <f t="shared" si="1"/>
        <v>1500.0018371016067</v>
      </c>
      <c r="E70" s="5">
        <f t="shared" si="2"/>
        <v>0</v>
      </c>
      <c r="F70" s="4">
        <f t="shared" si="3"/>
        <v>1500.0018371016067</v>
      </c>
      <c r="G70" s="4">
        <f t="shared" si="4"/>
        <v>1486.6491059105113</v>
      </c>
      <c r="H70" s="4">
        <f t="shared" si="7"/>
        <v>13.352731191095367</v>
      </c>
      <c r="I70" s="4">
        <f t="shared" si="5"/>
        <v>10453.199947229907</v>
      </c>
      <c r="J70" s="4">
        <f>SUM($H$18:$H70)</f>
        <v>2953.2973136150558</v>
      </c>
    </row>
    <row r="71" spans="1:10" x14ac:dyDescent="0.2">
      <c r="A71" s="7">
        <f>IF(Values_Entered,A70+1,"")</f>
        <v>54</v>
      </c>
      <c r="B71" s="6">
        <f t="shared" si="0"/>
        <v>43252</v>
      </c>
      <c r="C71" s="4">
        <f t="shared" si="6"/>
        <v>10453.199947229907</v>
      </c>
      <c r="D71" s="4">
        <f t="shared" si="1"/>
        <v>1500.0018371016067</v>
      </c>
      <c r="E71" s="5">
        <f t="shared" si="2"/>
        <v>0</v>
      </c>
      <c r="F71" s="4">
        <f t="shared" si="3"/>
        <v>1500.0018371016067</v>
      </c>
      <c r="G71" s="4">
        <f t="shared" si="4"/>
        <v>1488.3116751606212</v>
      </c>
      <c r="H71" s="4">
        <f t="shared" si="7"/>
        <v>11.690161940985446</v>
      </c>
      <c r="I71" s="4">
        <f t="shared" si="5"/>
        <v>8964.8882720692854</v>
      </c>
      <c r="J71" s="4">
        <f>SUM($H$18:$H71)</f>
        <v>2964.9874755560413</v>
      </c>
    </row>
    <row r="72" spans="1:10" x14ac:dyDescent="0.2">
      <c r="A72" s="7">
        <f>IF(Values_Entered,A71+1,"")</f>
        <v>55</v>
      </c>
      <c r="B72" s="6">
        <f t="shared" si="0"/>
        <v>43282</v>
      </c>
      <c r="C72" s="4">
        <f t="shared" si="6"/>
        <v>8964.8882720692854</v>
      </c>
      <c r="D72" s="4">
        <f t="shared" si="1"/>
        <v>1500.0018371016067</v>
      </c>
      <c r="E72" s="5">
        <f t="shared" si="2"/>
        <v>0</v>
      </c>
      <c r="F72" s="4">
        <f t="shared" si="3"/>
        <v>1500.0018371016067</v>
      </c>
      <c r="G72" s="4">
        <f t="shared" si="4"/>
        <v>1489.9761037173425</v>
      </c>
      <c r="H72" s="4">
        <f t="shared" si="7"/>
        <v>10.02573338426415</v>
      </c>
      <c r="I72" s="4">
        <f t="shared" si="5"/>
        <v>7474.9121683519425</v>
      </c>
      <c r="J72" s="4">
        <f>SUM($H$18:$H72)</f>
        <v>2975.0132089403055</v>
      </c>
    </row>
    <row r="73" spans="1:10" x14ac:dyDescent="0.2">
      <c r="A73" s="7">
        <f>IF(Values_Entered,A72+1,"")</f>
        <v>56</v>
      </c>
      <c r="B73" s="6">
        <f t="shared" si="0"/>
        <v>43313</v>
      </c>
      <c r="C73" s="4">
        <f t="shared" si="6"/>
        <v>7474.9121683519425</v>
      </c>
      <c r="D73" s="4">
        <f t="shared" si="1"/>
        <v>1500.0018371016067</v>
      </c>
      <c r="E73" s="5">
        <f t="shared" si="2"/>
        <v>0</v>
      </c>
      <c r="F73" s="4">
        <f t="shared" si="3"/>
        <v>1500.0018371016067</v>
      </c>
      <c r="G73" s="4">
        <f t="shared" si="4"/>
        <v>1491.6423936599997</v>
      </c>
      <c r="H73" s="4">
        <f t="shared" si="7"/>
        <v>8.3594434416069223</v>
      </c>
      <c r="I73" s="4">
        <f t="shared" si="5"/>
        <v>5983.269774691943</v>
      </c>
      <c r="J73" s="4">
        <f>SUM($H$18:$H73)</f>
        <v>2983.3726523819123</v>
      </c>
    </row>
    <row r="74" spans="1:10" x14ac:dyDescent="0.2">
      <c r="A74" s="7">
        <f>IF(Values_Entered,A73+1,"")</f>
        <v>57</v>
      </c>
      <c r="B74" s="6">
        <f t="shared" si="0"/>
        <v>43344</v>
      </c>
      <c r="C74" s="4">
        <f t="shared" si="6"/>
        <v>5983.269774691943</v>
      </c>
      <c r="D74" s="4">
        <f t="shared" si="1"/>
        <v>1500.0018371016067</v>
      </c>
      <c r="E74" s="5">
        <f t="shared" si="2"/>
        <v>0</v>
      </c>
      <c r="F74" s="4">
        <f t="shared" si="3"/>
        <v>1500.0018371016067</v>
      </c>
      <c r="G74" s="4">
        <f t="shared" si="4"/>
        <v>1493.3105470702428</v>
      </c>
      <c r="H74" s="4">
        <f t="shared" si="7"/>
        <v>6.6912900313638231</v>
      </c>
      <c r="I74" s="4">
        <f t="shared" si="5"/>
        <v>4489.9592276216999</v>
      </c>
      <c r="J74" s="4">
        <f>SUM($H$18:$H74)</f>
        <v>2990.063942413276</v>
      </c>
    </row>
    <row r="75" spans="1:10" x14ac:dyDescent="0.2">
      <c r="A75" s="7">
        <f>IF(Values_Entered,A74+1,"")</f>
        <v>58</v>
      </c>
      <c r="B75" s="6">
        <f t="shared" si="0"/>
        <v>43374</v>
      </c>
      <c r="C75" s="4">
        <f t="shared" si="6"/>
        <v>4489.9592276216999</v>
      </c>
      <c r="D75" s="4">
        <f t="shared" si="1"/>
        <v>1500.0018371016067</v>
      </c>
      <c r="E75" s="5">
        <f t="shared" si="2"/>
        <v>0</v>
      </c>
      <c r="F75" s="4">
        <f t="shared" si="3"/>
        <v>1500.0018371016067</v>
      </c>
      <c r="G75" s="4">
        <f t="shared" si="4"/>
        <v>1494.9805660320499</v>
      </c>
      <c r="H75" s="4">
        <f t="shared" si="7"/>
        <v>5.021271069556934</v>
      </c>
      <c r="I75" s="4">
        <f t="shared" si="5"/>
        <v>2994.9786615896501</v>
      </c>
      <c r="J75" s="4">
        <f>SUM($H$18:$H75)</f>
        <v>2995.0852134828328</v>
      </c>
    </row>
    <row r="76" spans="1:10" x14ac:dyDescent="0.2">
      <c r="A76" s="7">
        <f>IF(Values_Entered,A75+1,"")</f>
        <v>59</v>
      </c>
      <c r="B76" s="6">
        <f t="shared" si="0"/>
        <v>43405</v>
      </c>
      <c r="C76" s="4">
        <f t="shared" si="6"/>
        <v>2994.9786615896501</v>
      </c>
      <c r="D76" s="4">
        <f t="shared" si="1"/>
        <v>1500.0018371016067</v>
      </c>
      <c r="E76" s="5">
        <f t="shared" si="2"/>
        <v>0</v>
      </c>
      <c r="F76" s="4">
        <f t="shared" si="3"/>
        <v>1500.0018371016067</v>
      </c>
      <c r="G76" s="4">
        <f t="shared" si="4"/>
        <v>1496.6524526317289</v>
      </c>
      <c r="H76" s="4">
        <f t="shared" si="7"/>
        <v>3.3493844698777586</v>
      </c>
      <c r="I76" s="4">
        <f t="shared" si="5"/>
        <v>1498.3262089579212</v>
      </c>
      <c r="J76" s="4">
        <f>SUM($H$18:$H76)</f>
        <v>2998.4345979527106</v>
      </c>
    </row>
    <row r="77" spans="1:10" x14ac:dyDescent="0.2">
      <c r="A77" s="7">
        <f>IF(Values_Entered,A76+1,"")</f>
        <v>60</v>
      </c>
      <c r="B77" s="6">
        <f t="shared" si="0"/>
        <v>43435</v>
      </c>
      <c r="C77" s="4">
        <f t="shared" si="6"/>
        <v>1498.3262089579212</v>
      </c>
      <c r="D77" s="4">
        <f t="shared" si="1"/>
        <v>1500.0018371016067</v>
      </c>
      <c r="E77" s="5">
        <f t="shared" si="2"/>
        <v>0</v>
      </c>
      <c r="F77" s="4">
        <f t="shared" si="3"/>
        <v>1498.3262089579212</v>
      </c>
      <c r="G77" s="4">
        <f t="shared" si="4"/>
        <v>1496.6505808142365</v>
      </c>
      <c r="H77" s="4">
        <f t="shared" si="7"/>
        <v>1.6756281436846086</v>
      </c>
      <c r="I77" s="4">
        <f t="shared" si="5"/>
        <v>0</v>
      </c>
      <c r="J77" s="4">
        <f>SUM($H$18:$H77)</f>
        <v>3000.1102260963953</v>
      </c>
    </row>
    <row r="78" spans="1:10" x14ac:dyDescent="0.2">
      <c r="A78" s="7">
        <f>IF(Values_Entered,A77+1,"")</f>
        <v>61</v>
      </c>
      <c r="B78" s="6">
        <f t="shared" si="0"/>
        <v>43466</v>
      </c>
      <c r="C78" s="4">
        <f t="shared" si="6"/>
        <v>0</v>
      </c>
      <c r="D78" s="4">
        <f t="shared" si="1"/>
        <v>1500.0018371016067</v>
      </c>
      <c r="E78" s="5">
        <f t="shared" si="2"/>
        <v>0</v>
      </c>
      <c r="F78" s="4">
        <f t="shared" si="3"/>
        <v>0</v>
      </c>
      <c r="G78" s="4">
        <f t="shared" si="4"/>
        <v>0</v>
      </c>
      <c r="H78" s="4">
        <f t="shared" si="7"/>
        <v>0</v>
      </c>
      <c r="I78" s="4">
        <f t="shared" si="5"/>
        <v>0</v>
      </c>
      <c r="J78" s="4">
        <f>SUM($H$18:$H78)</f>
        <v>3000.1102260963953</v>
      </c>
    </row>
    <row r="79" spans="1:10" x14ac:dyDescent="0.2">
      <c r="A79" s="7">
        <f>IF(Values_Entered,A78+1,"")</f>
        <v>62</v>
      </c>
      <c r="B79" s="6">
        <f t="shared" si="0"/>
        <v>43497</v>
      </c>
      <c r="C79" s="4">
        <f t="shared" si="6"/>
        <v>0</v>
      </c>
      <c r="D79" s="4">
        <f t="shared" si="1"/>
        <v>1500.0018371016067</v>
      </c>
      <c r="E79" s="5">
        <f t="shared" si="2"/>
        <v>0</v>
      </c>
      <c r="F79" s="4">
        <f t="shared" si="3"/>
        <v>0</v>
      </c>
      <c r="G79" s="4">
        <f t="shared" si="4"/>
        <v>0</v>
      </c>
      <c r="H79" s="4">
        <f t="shared" si="7"/>
        <v>0</v>
      </c>
      <c r="I79" s="4">
        <f t="shared" si="5"/>
        <v>0</v>
      </c>
      <c r="J79" s="4">
        <f>SUM($H$18:$H79)</f>
        <v>3000.1102260963953</v>
      </c>
    </row>
    <row r="80" spans="1:10" x14ac:dyDescent="0.2">
      <c r="A80" s="7">
        <f>IF(Values_Entered,A79+1,"")</f>
        <v>63</v>
      </c>
      <c r="B80" s="6">
        <f t="shared" si="0"/>
        <v>43525</v>
      </c>
      <c r="C80" s="4">
        <f t="shared" si="6"/>
        <v>0</v>
      </c>
      <c r="D80" s="4">
        <f t="shared" si="1"/>
        <v>1500.0018371016067</v>
      </c>
      <c r="E80" s="5">
        <f t="shared" si="2"/>
        <v>0</v>
      </c>
      <c r="F80" s="4">
        <f t="shared" si="3"/>
        <v>0</v>
      </c>
      <c r="G80" s="4">
        <f t="shared" si="4"/>
        <v>0</v>
      </c>
      <c r="H80" s="4">
        <f t="shared" si="7"/>
        <v>0</v>
      </c>
      <c r="I80" s="4">
        <f t="shared" si="5"/>
        <v>0</v>
      </c>
      <c r="J80" s="4">
        <f>SUM($H$18:$H80)</f>
        <v>3000.1102260963953</v>
      </c>
    </row>
    <row r="81" spans="1:10" x14ac:dyDescent="0.2">
      <c r="A81" s="7">
        <f>IF(Values_Entered,A80+1,"")</f>
        <v>64</v>
      </c>
      <c r="B81" s="6">
        <f t="shared" si="0"/>
        <v>43556</v>
      </c>
      <c r="C81" s="4">
        <f t="shared" si="6"/>
        <v>0</v>
      </c>
      <c r="D81" s="4">
        <f t="shared" si="1"/>
        <v>1500.0018371016067</v>
      </c>
      <c r="E81" s="5">
        <f t="shared" si="2"/>
        <v>0</v>
      </c>
      <c r="F81" s="4">
        <f t="shared" si="3"/>
        <v>0</v>
      </c>
      <c r="G81" s="4">
        <f t="shared" si="4"/>
        <v>0</v>
      </c>
      <c r="H81" s="4">
        <f t="shared" si="7"/>
        <v>0</v>
      </c>
      <c r="I81" s="4">
        <f t="shared" si="5"/>
        <v>0</v>
      </c>
      <c r="J81" s="4">
        <f>SUM($H$18:$H81)</f>
        <v>3000.1102260963953</v>
      </c>
    </row>
    <row r="82" spans="1:10" x14ac:dyDescent="0.2">
      <c r="A82" s="7">
        <f>IF(Values_Entered,A81+1,"")</f>
        <v>65</v>
      </c>
      <c r="B82" s="6">
        <f t="shared" ref="B82:B145" si="8">IF(Pay_Num&lt;&gt;"",DATE(YEAR(Loan_Start),MONTH(Loan_Start)+(Pay_Num)*12/Num_Pmt_Per_Year,DAY(Loan_Start)),"")</f>
        <v>43586</v>
      </c>
      <c r="C82" s="4">
        <f t="shared" si="6"/>
        <v>0</v>
      </c>
      <c r="D82" s="4">
        <f t="shared" ref="D82:D145" si="9">IF(Pay_Num&lt;&gt;"",Scheduled_Monthly_Payment,"")</f>
        <v>1500.0018371016067</v>
      </c>
      <c r="E82" s="5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4">
        <f t="shared" ref="F82:F145" si="11">IF(AND(Pay_Num&lt;&gt;"",Sched_Pay+Extra_Pay&lt;Beg_Bal),Sched_Pay+Extra_Pay,IF(Pay_Num&lt;&gt;"",Beg_Bal,""))</f>
        <v>0</v>
      </c>
      <c r="G82" s="4">
        <f t="shared" ref="G82:G145" si="12">IF(Pay_Num&lt;&gt;"",Total_Pay-Int,"")</f>
        <v>0</v>
      </c>
      <c r="H82" s="4">
        <f t="shared" si="7"/>
        <v>0</v>
      </c>
      <c r="I82" s="4">
        <f t="shared" ref="I82:I145" si="13">IF(AND(Pay_Num&lt;&gt;"",Sched_Pay+Extra_Pay&lt;Beg_Bal),Beg_Bal-Princ,IF(Pay_Num&lt;&gt;"",0,""))</f>
        <v>0</v>
      </c>
      <c r="J82" s="4">
        <f>SUM($H$18:$H82)</f>
        <v>3000.1102260963953</v>
      </c>
    </row>
    <row r="83" spans="1:10" x14ac:dyDescent="0.2">
      <c r="A83" s="7">
        <f>IF(Values_Entered,A82+1,"")</f>
        <v>66</v>
      </c>
      <c r="B83" s="6">
        <f t="shared" si="8"/>
        <v>43617</v>
      </c>
      <c r="C83" s="4">
        <f t="shared" ref="C83:C146" si="14">IF(Pay_Num&lt;&gt;"",I82,"")</f>
        <v>0</v>
      </c>
      <c r="D83" s="4">
        <f t="shared" si="9"/>
        <v>1500.0018371016067</v>
      </c>
      <c r="E83" s="5">
        <f t="shared" si="10"/>
        <v>0</v>
      </c>
      <c r="F83" s="4">
        <f t="shared" si="11"/>
        <v>0</v>
      </c>
      <c r="G83" s="4">
        <f t="shared" si="12"/>
        <v>0</v>
      </c>
      <c r="H83" s="4">
        <f t="shared" ref="H83:H146" si="15">IF(Pay_Num&lt;&gt;"",Beg_Bal*Interest_Rate/Num_Pmt_Per_Year,"")</f>
        <v>0</v>
      </c>
      <c r="I83" s="4">
        <f t="shared" si="13"/>
        <v>0</v>
      </c>
      <c r="J83" s="4">
        <f>SUM($H$18:$H83)</f>
        <v>3000.1102260963953</v>
      </c>
    </row>
    <row r="84" spans="1:10" x14ac:dyDescent="0.2">
      <c r="A84" s="7">
        <f>IF(Values_Entered,A83+1,"")</f>
        <v>67</v>
      </c>
      <c r="B84" s="6">
        <f t="shared" si="8"/>
        <v>43647</v>
      </c>
      <c r="C84" s="4">
        <f t="shared" si="14"/>
        <v>0</v>
      </c>
      <c r="D84" s="4">
        <f t="shared" si="9"/>
        <v>1500.0018371016067</v>
      </c>
      <c r="E84" s="5">
        <f t="shared" si="10"/>
        <v>0</v>
      </c>
      <c r="F84" s="4">
        <f t="shared" si="11"/>
        <v>0</v>
      </c>
      <c r="G84" s="4">
        <f t="shared" si="12"/>
        <v>0</v>
      </c>
      <c r="H84" s="4">
        <f t="shared" si="15"/>
        <v>0</v>
      </c>
      <c r="I84" s="4">
        <f t="shared" si="13"/>
        <v>0</v>
      </c>
      <c r="J84" s="4">
        <f>SUM($H$18:$H84)</f>
        <v>3000.1102260963953</v>
      </c>
    </row>
    <row r="85" spans="1:10" x14ac:dyDescent="0.2">
      <c r="A85" s="7">
        <f>IF(Values_Entered,A84+1,"")</f>
        <v>68</v>
      </c>
      <c r="B85" s="6">
        <f t="shared" si="8"/>
        <v>43678</v>
      </c>
      <c r="C85" s="4">
        <f t="shared" si="14"/>
        <v>0</v>
      </c>
      <c r="D85" s="4">
        <f t="shared" si="9"/>
        <v>1500.0018371016067</v>
      </c>
      <c r="E85" s="5">
        <f t="shared" si="10"/>
        <v>0</v>
      </c>
      <c r="F85" s="4">
        <f t="shared" si="11"/>
        <v>0</v>
      </c>
      <c r="G85" s="4">
        <f t="shared" si="12"/>
        <v>0</v>
      </c>
      <c r="H85" s="4">
        <f t="shared" si="15"/>
        <v>0</v>
      </c>
      <c r="I85" s="4">
        <f t="shared" si="13"/>
        <v>0</v>
      </c>
      <c r="J85" s="4">
        <f>SUM($H$18:$H85)</f>
        <v>3000.1102260963953</v>
      </c>
    </row>
    <row r="86" spans="1:10" x14ac:dyDescent="0.2">
      <c r="A86" s="7">
        <f>IF(Values_Entered,A85+1,"")</f>
        <v>69</v>
      </c>
      <c r="B86" s="6">
        <f t="shared" si="8"/>
        <v>43709</v>
      </c>
      <c r="C86" s="4">
        <f t="shared" si="14"/>
        <v>0</v>
      </c>
      <c r="D86" s="4">
        <f t="shared" si="9"/>
        <v>1500.0018371016067</v>
      </c>
      <c r="E86" s="5">
        <f t="shared" si="10"/>
        <v>0</v>
      </c>
      <c r="F86" s="4">
        <f t="shared" si="11"/>
        <v>0</v>
      </c>
      <c r="G86" s="4">
        <f t="shared" si="12"/>
        <v>0</v>
      </c>
      <c r="H86" s="4">
        <f t="shared" si="15"/>
        <v>0</v>
      </c>
      <c r="I86" s="4">
        <f t="shared" si="13"/>
        <v>0</v>
      </c>
      <c r="J86" s="4">
        <f>SUM($H$18:$H86)</f>
        <v>3000.1102260963953</v>
      </c>
    </row>
    <row r="87" spans="1:10" x14ac:dyDescent="0.2">
      <c r="A87" s="7">
        <f>IF(Values_Entered,A86+1,"")</f>
        <v>70</v>
      </c>
      <c r="B87" s="6">
        <f t="shared" si="8"/>
        <v>43739</v>
      </c>
      <c r="C87" s="4">
        <f t="shared" si="14"/>
        <v>0</v>
      </c>
      <c r="D87" s="4">
        <f t="shared" si="9"/>
        <v>1500.0018371016067</v>
      </c>
      <c r="E87" s="5">
        <f t="shared" si="10"/>
        <v>0</v>
      </c>
      <c r="F87" s="4">
        <f t="shared" si="11"/>
        <v>0</v>
      </c>
      <c r="G87" s="4">
        <f t="shared" si="12"/>
        <v>0</v>
      </c>
      <c r="H87" s="4">
        <f t="shared" si="15"/>
        <v>0</v>
      </c>
      <c r="I87" s="4">
        <f t="shared" si="13"/>
        <v>0</v>
      </c>
      <c r="J87" s="4">
        <f>SUM($H$18:$H87)</f>
        <v>3000.1102260963953</v>
      </c>
    </row>
    <row r="88" spans="1:10" x14ac:dyDescent="0.2">
      <c r="A88" s="7">
        <f>IF(Values_Entered,A87+1,"")</f>
        <v>71</v>
      </c>
      <c r="B88" s="6">
        <f t="shared" si="8"/>
        <v>43770</v>
      </c>
      <c r="C88" s="4">
        <f t="shared" si="14"/>
        <v>0</v>
      </c>
      <c r="D88" s="4">
        <f t="shared" si="9"/>
        <v>1500.0018371016067</v>
      </c>
      <c r="E88" s="5">
        <f t="shared" si="10"/>
        <v>0</v>
      </c>
      <c r="F88" s="4">
        <f t="shared" si="11"/>
        <v>0</v>
      </c>
      <c r="G88" s="4">
        <f t="shared" si="12"/>
        <v>0</v>
      </c>
      <c r="H88" s="4">
        <f t="shared" si="15"/>
        <v>0</v>
      </c>
      <c r="I88" s="4">
        <f t="shared" si="13"/>
        <v>0</v>
      </c>
      <c r="J88" s="4">
        <f>SUM($H$18:$H88)</f>
        <v>3000.1102260963953</v>
      </c>
    </row>
    <row r="89" spans="1:10" x14ac:dyDescent="0.2">
      <c r="A89" s="7">
        <f>IF(Values_Entered,A88+1,"")</f>
        <v>72</v>
      </c>
      <c r="B89" s="6">
        <f t="shared" si="8"/>
        <v>43800</v>
      </c>
      <c r="C89" s="4">
        <f t="shared" si="14"/>
        <v>0</v>
      </c>
      <c r="D89" s="4">
        <f t="shared" si="9"/>
        <v>1500.0018371016067</v>
      </c>
      <c r="E89" s="5">
        <f t="shared" si="10"/>
        <v>0</v>
      </c>
      <c r="F89" s="4">
        <f t="shared" si="11"/>
        <v>0</v>
      </c>
      <c r="G89" s="4">
        <f t="shared" si="12"/>
        <v>0</v>
      </c>
      <c r="H89" s="4">
        <f t="shared" si="15"/>
        <v>0</v>
      </c>
      <c r="I89" s="4">
        <f t="shared" si="13"/>
        <v>0</v>
      </c>
      <c r="J89" s="4">
        <f>SUM($H$18:$H89)</f>
        <v>3000.1102260963953</v>
      </c>
    </row>
    <row r="90" spans="1:10" x14ac:dyDescent="0.2">
      <c r="A90" s="7">
        <f>IF(Values_Entered,A89+1,"")</f>
        <v>73</v>
      </c>
      <c r="B90" s="6">
        <f t="shared" si="8"/>
        <v>43831</v>
      </c>
      <c r="C90" s="4">
        <f t="shared" si="14"/>
        <v>0</v>
      </c>
      <c r="D90" s="4">
        <f t="shared" si="9"/>
        <v>1500.0018371016067</v>
      </c>
      <c r="E90" s="5">
        <f t="shared" si="10"/>
        <v>0</v>
      </c>
      <c r="F90" s="4">
        <f t="shared" si="11"/>
        <v>0</v>
      </c>
      <c r="G90" s="4">
        <f t="shared" si="12"/>
        <v>0</v>
      </c>
      <c r="H90" s="4">
        <f t="shared" si="15"/>
        <v>0</v>
      </c>
      <c r="I90" s="4">
        <f t="shared" si="13"/>
        <v>0</v>
      </c>
      <c r="J90" s="4">
        <f>SUM($H$18:$H90)</f>
        <v>3000.1102260963953</v>
      </c>
    </row>
    <row r="91" spans="1:10" x14ac:dyDescent="0.2">
      <c r="A91" s="7">
        <f>IF(Values_Entered,A90+1,"")</f>
        <v>74</v>
      </c>
      <c r="B91" s="6">
        <f t="shared" si="8"/>
        <v>43862</v>
      </c>
      <c r="C91" s="4">
        <f t="shared" si="14"/>
        <v>0</v>
      </c>
      <c r="D91" s="4">
        <f t="shared" si="9"/>
        <v>1500.0018371016067</v>
      </c>
      <c r="E91" s="5">
        <f t="shared" si="10"/>
        <v>0</v>
      </c>
      <c r="F91" s="4">
        <f t="shared" si="11"/>
        <v>0</v>
      </c>
      <c r="G91" s="4">
        <f t="shared" si="12"/>
        <v>0</v>
      </c>
      <c r="H91" s="4">
        <f t="shared" si="15"/>
        <v>0</v>
      </c>
      <c r="I91" s="4">
        <f t="shared" si="13"/>
        <v>0</v>
      </c>
      <c r="J91" s="4">
        <f>SUM($H$18:$H91)</f>
        <v>3000.1102260963953</v>
      </c>
    </row>
    <row r="92" spans="1:10" x14ac:dyDescent="0.2">
      <c r="A92" s="7">
        <f>IF(Values_Entered,A91+1,"")</f>
        <v>75</v>
      </c>
      <c r="B92" s="6">
        <f t="shared" si="8"/>
        <v>43891</v>
      </c>
      <c r="C92" s="4">
        <f t="shared" si="14"/>
        <v>0</v>
      </c>
      <c r="D92" s="4">
        <f t="shared" si="9"/>
        <v>1500.0018371016067</v>
      </c>
      <c r="E92" s="5">
        <f t="shared" si="10"/>
        <v>0</v>
      </c>
      <c r="F92" s="4">
        <f t="shared" si="11"/>
        <v>0</v>
      </c>
      <c r="G92" s="4">
        <f t="shared" si="12"/>
        <v>0</v>
      </c>
      <c r="H92" s="4">
        <f t="shared" si="15"/>
        <v>0</v>
      </c>
      <c r="I92" s="4">
        <f t="shared" si="13"/>
        <v>0</v>
      </c>
      <c r="J92" s="4">
        <f>SUM($H$18:$H92)</f>
        <v>3000.1102260963953</v>
      </c>
    </row>
    <row r="93" spans="1:10" x14ac:dyDescent="0.2">
      <c r="A93" s="7">
        <f>IF(Values_Entered,A92+1,"")</f>
        <v>76</v>
      </c>
      <c r="B93" s="6">
        <f t="shared" si="8"/>
        <v>43922</v>
      </c>
      <c r="C93" s="4">
        <f t="shared" si="14"/>
        <v>0</v>
      </c>
      <c r="D93" s="4">
        <f t="shared" si="9"/>
        <v>1500.0018371016067</v>
      </c>
      <c r="E93" s="5">
        <f t="shared" si="10"/>
        <v>0</v>
      </c>
      <c r="F93" s="4">
        <f t="shared" si="11"/>
        <v>0</v>
      </c>
      <c r="G93" s="4">
        <f t="shared" si="12"/>
        <v>0</v>
      </c>
      <c r="H93" s="4">
        <f t="shared" si="15"/>
        <v>0</v>
      </c>
      <c r="I93" s="4">
        <f t="shared" si="13"/>
        <v>0</v>
      </c>
      <c r="J93" s="4">
        <f>SUM($H$18:$H93)</f>
        <v>3000.1102260963953</v>
      </c>
    </row>
    <row r="94" spans="1:10" x14ac:dyDescent="0.2">
      <c r="A94" s="7">
        <f>IF(Values_Entered,A93+1,"")</f>
        <v>77</v>
      </c>
      <c r="B94" s="6">
        <f t="shared" si="8"/>
        <v>43952</v>
      </c>
      <c r="C94" s="4">
        <f t="shared" si="14"/>
        <v>0</v>
      </c>
      <c r="D94" s="4">
        <f t="shared" si="9"/>
        <v>1500.0018371016067</v>
      </c>
      <c r="E94" s="5">
        <f t="shared" si="10"/>
        <v>0</v>
      </c>
      <c r="F94" s="4">
        <f t="shared" si="11"/>
        <v>0</v>
      </c>
      <c r="G94" s="4">
        <f t="shared" si="12"/>
        <v>0</v>
      </c>
      <c r="H94" s="4">
        <f t="shared" si="15"/>
        <v>0</v>
      </c>
      <c r="I94" s="4">
        <f t="shared" si="13"/>
        <v>0</v>
      </c>
      <c r="J94" s="4">
        <f>SUM($H$18:$H94)</f>
        <v>3000.1102260963953</v>
      </c>
    </row>
    <row r="95" spans="1:10" x14ac:dyDescent="0.2">
      <c r="A95" s="7">
        <f>IF(Values_Entered,A94+1,"")</f>
        <v>78</v>
      </c>
      <c r="B95" s="6">
        <f t="shared" si="8"/>
        <v>43983</v>
      </c>
      <c r="C95" s="4">
        <f t="shared" si="14"/>
        <v>0</v>
      </c>
      <c r="D95" s="4">
        <f t="shared" si="9"/>
        <v>1500.0018371016067</v>
      </c>
      <c r="E95" s="5">
        <f t="shared" si="10"/>
        <v>0</v>
      </c>
      <c r="F95" s="4">
        <f t="shared" si="11"/>
        <v>0</v>
      </c>
      <c r="G95" s="4">
        <f t="shared" si="12"/>
        <v>0</v>
      </c>
      <c r="H95" s="4">
        <f t="shared" si="15"/>
        <v>0</v>
      </c>
      <c r="I95" s="4">
        <f t="shared" si="13"/>
        <v>0</v>
      </c>
      <c r="J95" s="4">
        <f>SUM($H$18:$H95)</f>
        <v>3000.1102260963953</v>
      </c>
    </row>
    <row r="96" spans="1:10" x14ac:dyDescent="0.2">
      <c r="A96" s="7">
        <f>IF(Values_Entered,A95+1,"")</f>
        <v>79</v>
      </c>
      <c r="B96" s="6">
        <f t="shared" si="8"/>
        <v>44013</v>
      </c>
      <c r="C96" s="4">
        <f t="shared" si="14"/>
        <v>0</v>
      </c>
      <c r="D96" s="4">
        <f t="shared" si="9"/>
        <v>1500.0018371016067</v>
      </c>
      <c r="E96" s="5">
        <f t="shared" si="10"/>
        <v>0</v>
      </c>
      <c r="F96" s="4">
        <f t="shared" si="11"/>
        <v>0</v>
      </c>
      <c r="G96" s="4">
        <f t="shared" si="12"/>
        <v>0</v>
      </c>
      <c r="H96" s="4">
        <f t="shared" si="15"/>
        <v>0</v>
      </c>
      <c r="I96" s="4">
        <f t="shared" si="13"/>
        <v>0</v>
      </c>
      <c r="J96" s="4">
        <f>SUM($H$18:$H96)</f>
        <v>3000.1102260963953</v>
      </c>
    </row>
    <row r="97" spans="1:10" x14ac:dyDescent="0.2">
      <c r="A97" s="7">
        <f>IF(Values_Entered,A96+1,"")</f>
        <v>80</v>
      </c>
      <c r="B97" s="6">
        <f t="shared" si="8"/>
        <v>44044</v>
      </c>
      <c r="C97" s="4">
        <f t="shared" si="14"/>
        <v>0</v>
      </c>
      <c r="D97" s="4">
        <f t="shared" si="9"/>
        <v>1500.0018371016067</v>
      </c>
      <c r="E97" s="5">
        <f t="shared" si="10"/>
        <v>0</v>
      </c>
      <c r="F97" s="4">
        <f t="shared" si="11"/>
        <v>0</v>
      </c>
      <c r="G97" s="4">
        <f t="shared" si="12"/>
        <v>0</v>
      </c>
      <c r="H97" s="4">
        <f t="shared" si="15"/>
        <v>0</v>
      </c>
      <c r="I97" s="4">
        <f t="shared" si="13"/>
        <v>0</v>
      </c>
      <c r="J97" s="4">
        <f>SUM($H$18:$H97)</f>
        <v>3000.1102260963953</v>
      </c>
    </row>
    <row r="98" spans="1:10" x14ac:dyDescent="0.2">
      <c r="A98" s="7">
        <f>IF(Values_Entered,A97+1,"")</f>
        <v>81</v>
      </c>
      <c r="B98" s="6">
        <f t="shared" si="8"/>
        <v>44075</v>
      </c>
      <c r="C98" s="4">
        <f t="shared" si="14"/>
        <v>0</v>
      </c>
      <c r="D98" s="4">
        <f t="shared" si="9"/>
        <v>1500.0018371016067</v>
      </c>
      <c r="E98" s="5">
        <f t="shared" si="10"/>
        <v>0</v>
      </c>
      <c r="F98" s="4">
        <f t="shared" si="11"/>
        <v>0</v>
      </c>
      <c r="G98" s="4">
        <f t="shared" si="12"/>
        <v>0</v>
      </c>
      <c r="H98" s="4">
        <f t="shared" si="15"/>
        <v>0</v>
      </c>
      <c r="I98" s="4">
        <f t="shared" si="13"/>
        <v>0</v>
      </c>
      <c r="J98" s="4">
        <f>SUM($H$18:$H98)</f>
        <v>3000.1102260963953</v>
      </c>
    </row>
    <row r="99" spans="1:10" x14ac:dyDescent="0.2">
      <c r="A99" s="7">
        <f>IF(Values_Entered,A98+1,"")</f>
        <v>82</v>
      </c>
      <c r="B99" s="6">
        <f t="shared" si="8"/>
        <v>44105</v>
      </c>
      <c r="C99" s="4">
        <f t="shared" si="14"/>
        <v>0</v>
      </c>
      <c r="D99" s="4">
        <f t="shared" si="9"/>
        <v>1500.0018371016067</v>
      </c>
      <c r="E99" s="5">
        <f t="shared" si="10"/>
        <v>0</v>
      </c>
      <c r="F99" s="4">
        <f t="shared" si="11"/>
        <v>0</v>
      </c>
      <c r="G99" s="4">
        <f t="shared" si="12"/>
        <v>0</v>
      </c>
      <c r="H99" s="4">
        <f t="shared" si="15"/>
        <v>0</v>
      </c>
      <c r="I99" s="4">
        <f t="shared" si="13"/>
        <v>0</v>
      </c>
      <c r="J99" s="4">
        <f>SUM($H$18:$H99)</f>
        <v>3000.1102260963953</v>
      </c>
    </row>
    <row r="100" spans="1:10" x14ac:dyDescent="0.2">
      <c r="A100" s="7">
        <f>IF(Values_Entered,A99+1,"")</f>
        <v>83</v>
      </c>
      <c r="B100" s="6">
        <f t="shared" si="8"/>
        <v>44136</v>
      </c>
      <c r="C100" s="4">
        <f t="shared" si="14"/>
        <v>0</v>
      </c>
      <c r="D100" s="4">
        <f t="shared" si="9"/>
        <v>1500.0018371016067</v>
      </c>
      <c r="E100" s="5">
        <f t="shared" si="10"/>
        <v>0</v>
      </c>
      <c r="F100" s="4">
        <f t="shared" si="11"/>
        <v>0</v>
      </c>
      <c r="G100" s="4">
        <f t="shared" si="12"/>
        <v>0</v>
      </c>
      <c r="H100" s="4">
        <f t="shared" si="15"/>
        <v>0</v>
      </c>
      <c r="I100" s="4">
        <f t="shared" si="13"/>
        <v>0</v>
      </c>
      <c r="J100" s="4">
        <f>SUM($H$18:$H100)</f>
        <v>3000.1102260963953</v>
      </c>
    </row>
    <row r="101" spans="1:10" x14ac:dyDescent="0.2">
      <c r="A101" s="7">
        <f>IF(Values_Entered,A100+1,"")</f>
        <v>84</v>
      </c>
      <c r="B101" s="6">
        <f t="shared" si="8"/>
        <v>44166</v>
      </c>
      <c r="C101" s="4">
        <f t="shared" si="14"/>
        <v>0</v>
      </c>
      <c r="D101" s="4">
        <f t="shared" si="9"/>
        <v>1500.0018371016067</v>
      </c>
      <c r="E101" s="5">
        <f t="shared" si="10"/>
        <v>0</v>
      </c>
      <c r="F101" s="4">
        <f t="shared" si="11"/>
        <v>0</v>
      </c>
      <c r="G101" s="4">
        <f t="shared" si="12"/>
        <v>0</v>
      </c>
      <c r="H101" s="4">
        <f t="shared" si="15"/>
        <v>0</v>
      </c>
      <c r="I101" s="4">
        <f t="shared" si="13"/>
        <v>0</v>
      </c>
      <c r="J101" s="4">
        <f>SUM($H$18:$H101)</f>
        <v>3000.1102260963953</v>
      </c>
    </row>
    <row r="102" spans="1:10" x14ac:dyDescent="0.2">
      <c r="A102" s="7">
        <f>IF(Values_Entered,A101+1,"")</f>
        <v>85</v>
      </c>
      <c r="B102" s="6">
        <f t="shared" si="8"/>
        <v>44197</v>
      </c>
      <c r="C102" s="4">
        <f t="shared" si="14"/>
        <v>0</v>
      </c>
      <c r="D102" s="4">
        <f t="shared" si="9"/>
        <v>1500.0018371016067</v>
      </c>
      <c r="E102" s="5">
        <f t="shared" si="10"/>
        <v>0</v>
      </c>
      <c r="F102" s="4">
        <f t="shared" si="11"/>
        <v>0</v>
      </c>
      <c r="G102" s="4">
        <f t="shared" si="12"/>
        <v>0</v>
      </c>
      <c r="H102" s="4">
        <f t="shared" si="15"/>
        <v>0</v>
      </c>
      <c r="I102" s="4">
        <f t="shared" si="13"/>
        <v>0</v>
      </c>
      <c r="J102" s="4">
        <f>SUM($H$18:$H102)</f>
        <v>3000.1102260963953</v>
      </c>
    </row>
    <row r="103" spans="1:10" x14ac:dyDescent="0.2">
      <c r="A103" s="7">
        <f>IF(Values_Entered,A102+1,"")</f>
        <v>86</v>
      </c>
      <c r="B103" s="6">
        <f t="shared" si="8"/>
        <v>44228</v>
      </c>
      <c r="C103" s="4">
        <f t="shared" si="14"/>
        <v>0</v>
      </c>
      <c r="D103" s="4">
        <f t="shared" si="9"/>
        <v>1500.0018371016067</v>
      </c>
      <c r="E103" s="5">
        <f t="shared" si="10"/>
        <v>0</v>
      </c>
      <c r="F103" s="4">
        <f t="shared" si="11"/>
        <v>0</v>
      </c>
      <c r="G103" s="4">
        <f t="shared" si="12"/>
        <v>0</v>
      </c>
      <c r="H103" s="4">
        <f t="shared" si="15"/>
        <v>0</v>
      </c>
      <c r="I103" s="4">
        <f t="shared" si="13"/>
        <v>0</v>
      </c>
      <c r="J103" s="4">
        <f>SUM($H$18:$H103)</f>
        <v>3000.1102260963953</v>
      </c>
    </row>
    <row r="104" spans="1:10" x14ac:dyDescent="0.2">
      <c r="A104" s="7">
        <f>IF(Values_Entered,A103+1,"")</f>
        <v>87</v>
      </c>
      <c r="B104" s="6">
        <f t="shared" si="8"/>
        <v>44256</v>
      </c>
      <c r="C104" s="4">
        <f t="shared" si="14"/>
        <v>0</v>
      </c>
      <c r="D104" s="4">
        <f t="shared" si="9"/>
        <v>1500.0018371016067</v>
      </c>
      <c r="E104" s="5">
        <f t="shared" si="10"/>
        <v>0</v>
      </c>
      <c r="F104" s="4">
        <f t="shared" si="11"/>
        <v>0</v>
      </c>
      <c r="G104" s="4">
        <f t="shared" si="12"/>
        <v>0</v>
      </c>
      <c r="H104" s="4">
        <f t="shared" si="15"/>
        <v>0</v>
      </c>
      <c r="I104" s="4">
        <f t="shared" si="13"/>
        <v>0</v>
      </c>
      <c r="J104" s="4">
        <f>SUM($H$18:$H104)</f>
        <v>3000.1102260963953</v>
      </c>
    </row>
    <row r="105" spans="1:10" x14ac:dyDescent="0.2">
      <c r="A105" s="7">
        <f>IF(Values_Entered,A104+1,"")</f>
        <v>88</v>
      </c>
      <c r="B105" s="6">
        <f t="shared" si="8"/>
        <v>44287</v>
      </c>
      <c r="C105" s="4">
        <f t="shared" si="14"/>
        <v>0</v>
      </c>
      <c r="D105" s="4">
        <f t="shared" si="9"/>
        <v>1500.0018371016067</v>
      </c>
      <c r="E105" s="5">
        <f t="shared" si="10"/>
        <v>0</v>
      </c>
      <c r="F105" s="4">
        <f t="shared" si="11"/>
        <v>0</v>
      </c>
      <c r="G105" s="4">
        <f t="shared" si="12"/>
        <v>0</v>
      </c>
      <c r="H105" s="4">
        <f t="shared" si="15"/>
        <v>0</v>
      </c>
      <c r="I105" s="4">
        <f t="shared" si="13"/>
        <v>0</v>
      </c>
      <c r="J105" s="4">
        <f>SUM($H$18:$H105)</f>
        <v>3000.1102260963953</v>
      </c>
    </row>
    <row r="106" spans="1:10" x14ac:dyDescent="0.2">
      <c r="A106" s="7">
        <f>IF(Values_Entered,A105+1,"")</f>
        <v>89</v>
      </c>
      <c r="B106" s="6">
        <f t="shared" si="8"/>
        <v>44317</v>
      </c>
      <c r="C106" s="4">
        <f t="shared" si="14"/>
        <v>0</v>
      </c>
      <c r="D106" s="4">
        <f t="shared" si="9"/>
        <v>1500.0018371016067</v>
      </c>
      <c r="E106" s="5">
        <f t="shared" si="10"/>
        <v>0</v>
      </c>
      <c r="F106" s="4">
        <f t="shared" si="11"/>
        <v>0</v>
      </c>
      <c r="G106" s="4">
        <f t="shared" si="12"/>
        <v>0</v>
      </c>
      <c r="H106" s="4">
        <f t="shared" si="15"/>
        <v>0</v>
      </c>
      <c r="I106" s="4">
        <f t="shared" si="13"/>
        <v>0</v>
      </c>
      <c r="J106" s="4">
        <f>SUM($H$18:$H106)</f>
        <v>3000.1102260963953</v>
      </c>
    </row>
    <row r="107" spans="1:10" x14ac:dyDescent="0.2">
      <c r="A107" s="7">
        <f>IF(Values_Entered,A106+1,"")</f>
        <v>90</v>
      </c>
      <c r="B107" s="6">
        <f t="shared" si="8"/>
        <v>44348</v>
      </c>
      <c r="C107" s="4">
        <f t="shared" si="14"/>
        <v>0</v>
      </c>
      <c r="D107" s="4">
        <f t="shared" si="9"/>
        <v>1500.0018371016067</v>
      </c>
      <c r="E107" s="5">
        <f t="shared" si="10"/>
        <v>0</v>
      </c>
      <c r="F107" s="4">
        <f t="shared" si="11"/>
        <v>0</v>
      </c>
      <c r="G107" s="4">
        <f t="shared" si="12"/>
        <v>0</v>
      </c>
      <c r="H107" s="4">
        <f t="shared" si="15"/>
        <v>0</v>
      </c>
      <c r="I107" s="4">
        <f t="shared" si="13"/>
        <v>0</v>
      </c>
      <c r="J107" s="4">
        <f>SUM($H$18:$H107)</f>
        <v>3000.1102260963953</v>
      </c>
    </row>
    <row r="108" spans="1:10" x14ac:dyDescent="0.2">
      <c r="A108" s="7">
        <f>IF(Values_Entered,A107+1,"")</f>
        <v>91</v>
      </c>
      <c r="B108" s="6">
        <f t="shared" si="8"/>
        <v>44378</v>
      </c>
      <c r="C108" s="4">
        <f t="shared" si="14"/>
        <v>0</v>
      </c>
      <c r="D108" s="4">
        <f t="shared" si="9"/>
        <v>1500.0018371016067</v>
      </c>
      <c r="E108" s="5">
        <f t="shared" si="10"/>
        <v>0</v>
      </c>
      <c r="F108" s="4">
        <f t="shared" si="11"/>
        <v>0</v>
      </c>
      <c r="G108" s="4">
        <f t="shared" si="12"/>
        <v>0</v>
      </c>
      <c r="H108" s="4">
        <f t="shared" si="15"/>
        <v>0</v>
      </c>
      <c r="I108" s="4">
        <f t="shared" si="13"/>
        <v>0</v>
      </c>
      <c r="J108" s="4">
        <f>SUM($H$18:$H108)</f>
        <v>3000.1102260963953</v>
      </c>
    </row>
    <row r="109" spans="1:10" x14ac:dyDescent="0.2">
      <c r="A109" s="7">
        <f>IF(Values_Entered,A108+1,"")</f>
        <v>92</v>
      </c>
      <c r="B109" s="6">
        <f t="shared" si="8"/>
        <v>44409</v>
      </c>
      <c r="C109" s="4">
        <f t="shared" si="14"/>
        <v>0</v>
      </c>
      <c r="D109" s="4">
        <f t="shared" si="9"/>
        <v>1500.0018371016067</v>
      </c>
      <c r="E109" s="5">
        <f t="shared" si="10"/>
        <v>0</v>
      </c>
      <c r="F109" s="4">
        <f t="shared" si="11"/>
        <v>0</v>
      </c>
      <c r="G109" s="4">
        <f t="shared" si="12"/>
        <v>0</v>
      </c>
      <c r="H109" s="4">
        <f t="shared" si="15"/>
        <v>0</v>
      </c>
      <c r="I109" s="4">
        <f t="shared" si="13"/>
        <v>0</v>
      </c>
      <c r="J109" s="4">
        <f>SUM($H$18:$H109)</f>
        <v>3000.1102260963953</v>
      </c>
    </row>
    <row r="110" spans="1:10" x14ac:dyDescent="0.2">
      <c r="A110" s="7">
        <f>IF(Values_Entered,A109+1,"")</f>
        <v>93</v>
      </c>
      <c r="B110" s="6">
        <f t="shared" si="8"/>
        <v>44440</v>
      </c>
      <c r="C110" s="4">
        <f t="shared" si="14"/>
        <v>0</v>
      </c>
      <c r="D110" s="4">
        <f t="shared" si="9"/>
        <v>1500.0018371016067</v>
      </c>
      <c r="E110" s="5">
        <f t="shared" si="10"/>
        <v>0</v>
      </c>
      <c r="F110" s="4">
        <f t="shared" si="11"/>
        <v>0</v>
      </c>
      <c r="G110" s="4">
        <f t="shared" si="12"/>
        <v>0</v>
      </c>
      <c r="H110" s="4">
        <f t="shared" si="15"/>
        <v>0</v>
      </c>
      <c r="I110" s="4">
        <f t="shared" si="13"/>
        <v>0</v>
      </c>
      <c r="J110" s="4">
        <f>SUM($H$18:$H110)</f>
        <v>3000.1102260963953</v>
      </c>
    </row>
    <row r="111" spans="1:10" x14ac:dyDescent="0.2">
      <c r="A111" s="7">
        <f>IF(Values_Entered,A110+1,"")</f>
        <v>94</v>
      </c>
      <c r="B111" s="6">
        <f t="shared" si="8"/>
        <v>44470</v>
      </c>
      <c r="C111" s="4">
        <f t="shared" si="14"/>
        <v>0</v>
      </c>
      <c r="D111" s="4">
        <f t="shared" si="9"/>
        <v>1500.0018371016067</v>
      </c>
      <c r="E111" s="5">
        <f t="shared" si="10"/>
        <v>0</v>
      </c>
      <c r="F111" s="4">
        <f t="shared" si="11"/>
        <v>0</v>
      </c>
      <c r="G111" s="4">
        <f t="shared" si="12"/>
        <v>0</v>
      </c>
      <c r="H111" s="4">
        <f t="shared" si="15"/>
        <v>0</v>
      </c>
      <c r="I111" s="4">
        <f t="shared" si="13"/>
        <v>0</v>
      </c>
      <c r="J111" s="4">
        <f>SUM($H$18:$H111)</f>
        <v>3000.1102260963953</v>
      </c>
    </row>
    <row r="112" spans="1:10" x14ac:dyDescent="0.2">
      <c r="A112" s="7">
        <f>IF(Values_Entered,A111+1,"")</f>
        <v>95</v>
      </c>
      <c r="B112" s="6">
        <f t="shared" si="8"/>
        <v>44501</v>
      </c>
      <c r="C112" s="4">
        <f t="shared" si="14"/>
        <v>0</v>
      </c>
      <c r="D112" s="4">
        <f t="shared" si="9"/>
        <v>1500.0018371016067</v>
      </c>
      <c r="E112" s="5">
        <f t="shared" si="10"/>
        <v>0</v>
      </c>
      <c r="F112" s="4">
        <f t="shared" si="11"/>
        <v>0</v>
      </c>
      <c r="G112" s="4">
        <f t="shared" si="12"/>
        <v>0</v>
      </c>
      <c r="H112" s="4">
        <f t="shared" si="15"/>
        <v>0</v>
      </c>
      <c r="I112" s="4">
        <f t="shared" si="13"/>
        <v>0</v>
      </c>
      <c r="J112" s="4">
        <f>SUM($H$18:$H112)</f>
        <v>3000.1102260963953</v>
      </c>
    </row>
    <row r="113" spans="1:10" x14ac:dyDescent="0.2">
      <c r="A113" s="7">
        <f>IF(Values_Entered,A112+1,"")</f>
        <v>96</v>
      </c>
      <c r="B113" s="6">
        <f t="shared" si="8"/>
        <v>44531</v>
      </c>
      <c r="C113" s="4">
        <f t="shared" si="14"/>
        <v>0</v>
      </c>
      <c r="D113" s="4">
        <f t="shared" si="9"/>
        <v>1500.0018371016067</v>
      </c>
      <c r="E113" s="5">
        <f t="shared" si="10"/>
        <v>0</v>
      </c>
      <c r="F113" s="4">
        <f t="shared" si="11"/>
        <v>0</v>
      </c>
      <c r="G113" s="4">
        <f t="shared" si="12"/>
        <v>0</v>
      </c>
      <c r="H113" s="4">
        <f t="shared" si="15"/>
        <v>0</v>
      </c>
      <c r="I113" s="4">
        <f t="shared" si="13"/>
        <v>0</v>
      </c>
      <c r="J113" s="4">
        <f>SUM($H$18:$H113)</f>
        <v>3000.1102260963953</v>
      </c>
    </row>
    <row r="114" spans="1:10" x14ac:dyDescent="0.2">
      <c r="A114" s="7">
        <f>IF(Values_Entered,A113+1,"")</f>
        <v>97</v>
      </c>
      <c r="B114" s="6">
        <f t="shared" si="8"/>
        <v>44562</v>
      </c>
      <c r="C114" s="4">
        <f t="shared" si="14"/>
        <v>0</v>
      </c>
      <c r="D114" s="4">
        <f t="shared" si="9"/>
        <v>1500.0018371016067</v>
      </c>
      <c r="E114" s="5">
        <f t="shared" si="10"/>
        <v>0</v>
      </c>
      <c r="F114" s="4">
        <f t="shared" si="11"/>
        <v>0</v>
      </c>
      <c r="G114" s="4">
        <f t="shared" si="12"/>
        <v>0</v>
      </c>
      <c r="H114" s="4">
        <f t="shared" si="15"/>
        <v>0</v>
      </c>
      <c r="I114" s="4">
        <f t="shared" si="13"/>
        <v>0</v>
      </c>
      <c r="J114" s="4">
        <f>SUM($H$18:$H114)</f>
        <v>3000.1102260963953</v>
      </c>
    </row>
    <row r="115" spans="1:10" x14ac:dyDescent="0.2">
      <c r="A115" s="7">
        <f>IF(Values_Entered,A114+1,"")</f>
        <v>98</v>
      </c>
      <c r="B115" s="6">
        <f t="shared" si="8"/>
        <v>44593</v>
      </c>
      <c r="C115" s="4">
        <f t="shared" si="14"/>
        <v>0</v>
      </c>
      <c r="D115" s="4">
        <f t="shared" si="9"/>
        <v>1500.0018371016067</v>
      </c>
      <c r="E115" s="5">
        <f t="shared" si="10"/>
        <v>0</v>
      </c>
      <c r="F115" s="4">
        <f t="shared" si="11"/>
        <v>0</v>
      </c>
      <c r="G115" s="4">
        <f t="shared" si="12"/>
        <v>0</v>
      </c>
      <c r="H115" s="4">
        <f t="shared" si="15"/>
        <v>0</v>
      </c>
      <c r="I115" s="4">
        <f t="shared" si="13"/>
        <v>0</v>
      </c>
      <c r="J115" s="4">
        <f>SUM($H$18:$H115)</f>
        <v>3000.1102260963953</v>
      </c>
    </row>
    <row r="116" spans="1:10" x14ac:dyDescent="0.2">
      <c r="A116" s="7">
        <f>IF(Values_Entered,A115+1,"")</f>
        <v>99</v>
      </c>
      <c r="B116" s="6">
        <f t="shared" si="8"/>
        <v>44621</v>
      </c>
      <c r="C116" s="4">
        <f t="shared" si="14"/>
        <v>0</v>
      </c>
      <c r="D116" s="4">
        <f t="shared" si="9"/>
        <v>1500.0018371016067</v>
      </c>
      <c r="E116" s="5">
        <f t="shared" si="10"/>
        <v>0</v>
      </c>
      <c r="F116" s="4">
        <f t="shared" si="11"/>
        <v>0</v>
      </c>
      <c r="G116" s="4">
        <f t="shared" si="12"/>
        <v>0</v>
      </c>
      <c r="H116" s="4">
        <f t="shared" si="15"/>
        <v>0</v>
      </c>
      <c r="I116" s="4">
        <f t="shared" si="13"/>
        <v>0</v>
      </c>
      <c r="J116" s="4">
        <f>SUM($H$18:$H116)</f>
        <v>3000.1102260963953</v>
      </c>
    </row>
    <row r="117" spans="1:10" x14ac:dyDescent="0.2">
      <c r="A117" s="7">
        <f>IF(Values_Entered,A116+1,"")</f>
        <v>100</v>
      </c>
      <c r="B117" s="6">
        <f t="shared" si="8"/>
        <v>44652</v>
      </c>
      <c r="C117" s="4">
        <f t="shared" si="14"/>
        <v>0</v>
      </c>
      <c r="D117" s="4">
        <f t="shared" si="9"/>
        <v>1500.0018371016067</v>
      </c>
      <c r="E117" s="5">
        <f t="shared" si="10"/>
        <v>0</v>
      </c>
      <c r="F117" s="4">
        <f t="shared" si="11"/>
        <v>0</v>
      </c>
      <c r="G117" s="4">
        <f t="shared" si="12"/>
        <v>0</v>
      </c>
      <c r="H117" s="4">
        <f t="shared" si="15"/>
        <v>0</v>
      </c>
      <c r="I117" s="4">
        <f t="shared" si="13"/>
        <v>0</v>
      </c>
      <c r="J117" s="4">
        <f>SUM($H$18:$H117)</f>
        <v>3000.1102260963953</v>
      </c>
    </row>
    <row r="118" spans="1:10" x14ac:dyDescent="0.2">
      <c r="A118" s="7">
        <f>IF(Values_Entered,A117+1,"")</f>
        <v>101</v>
      </c>
      <c r="B118" s="6">
        <f t="shared" si="8"/>
        <v>44682</v>
      </c>
      <c r="C118" s="4">
        <f t="shared" si="14"/>
        <v>0</v>
      </c>
      <c r="D118" s="4">
        <f t="shared" si="9"/>
        <v>1500.0018371016067</v>
      </c>
      <c r="E118" s="5">
        <f t="shared" si="10"/>
        <v>0</v>
      </c>
      <c r="F118" s="4">
        <f t="shared" si="11"/>
        <v>0</v>
      </c>
      <c r="G118" s="4">
        <f t="shared" si="12"/>
        <v>0</v>
      </c>
      <c r="H118" s="4">
        <f t="shared" si="15"/>
        <v>0</v>
      </c>
      <c r="I118" s="4">
        <f t="shared" si="13"/>
        <v>0</v>
      </c>
      <c r="J118" s="4">
        <f>SUM($H$18:$H118)</f>
        <v>3000.1102260963953</v>
      </c>
    </row>
    <row r="119" spans="1:10" x14ac:dyDescent="0.2">
      <c r="A119" s="7">
        <f>IF(Values_Entered,A118+1,"")</f>
        <v>102</v>
      </c>
      <c r="B119" s="6">
        <f t="shared" si="8"/>
        <v>44713</v>
      </c>
      <c r="C119" s="4">
        <f t="shared" si="14"/>
        <v>0</v>
      </c>
      <c r="D119" s="4">
        <f t="shared" si="9"/>
        <v>1500.0018371016067</v>
      </c>
      <c r="E119" s="5">
        <f t="shared" si="10"/>
        <v>0</v>
      </c>
      <c r="F119" s="4">
        <f t="shared" si="11"/>
        <v>0</v>
      </c>
      <c r="G119" s="4">
        <f t="shared" si="12"/>
        <v>0</v>
      </c>
      <c r="H119" s="4">
        <f t="shared" si="15"/>
        <v>0</v>
      </c>
      <c r="I119" s="4">
        <f t="shared" si="13"/>
        <v>0</v>
      </c>
      <c r="J119" s="4">
        <f>SUM($H$18:$H119)</f>
        <v>3000.1102260963953</v>
      </c>
    </row>
    <row r="120" spans="1:10" x14ac:dyDescent="0.2">
      <c r="A120" s="7">
        <f>IF(Values_Entered,A119+1,"")</f>
        <v>103</v>
      </c>
      <c r="B120" s="6">
        <f t="shared" si="8"/>
        <v>44743</v>
      </c>
      <c r="C120" s="4">
        <f t="shared" si="14"/>
        <v>0</v>
      </c>
      <c r="D120" s="4">
        <f t="shared" si="9"/>
        <v>1500.0018371016067</v>
      </c>
      <c r="E120" s="5">
        <f t="shared" si="10"/>
        <v>0</v>
      </c>
      <c r="F120" s="4">
        <f t="shared" si="11"/>
        <v>0</v>
      </c>
      <c r="G120" s="4">
        <f t="shared" si="12"/>
        <v>0</v>
      </c>
      <c r="H120" s="4">
        <f t="shared" si="15"/>
        <v>0</v>
      </c>
      <c r="I120" s="4">
        <f t="shared" si="13"/>
        <v>0</v>
      </c>
      <c r="J120" s="4">
        <f>SUM($H$18:$H120)</f>
        <v>3000.1102260963953</v>
      </c>
    </row>
    <row r="121" spans="1:10" x14ac:dyDescent="0.2">
      <c r="A121" s="7">
        <f>IF(Values_Entered,A120+1,"")</f>
        <v>104</v>
      </c>
      <c r="B121" s="6">
        <f t="shared" si="8"/>
        <v>44774</v>
      </c>
      <c r="C121" s="4">
        <f t="shared" si="14"/>
        <v>0</v>
      </c>
      <c r="D121" s="4">
        <f t="shared" si="9"/>
        <v>1500.0018371016067</v>
      </c>
      <c r="E121" s="5">
        <f t="shared" si="10"/>
        <v>0</v>
      </c>
      <c r="F121" s="4">
        <f t="shared" si="11"/>
        <v>0</v>
      </c>
      <c r="G121" s="4">
        <f t="shared" si="12"/>
        <v>0</v>
      </c>
      <c r="H121" s="4">
        <f t="shared" si="15"/>
        <v>0</v>
      </c>
      <c r="I121" s="4">
        <f t="shared" si="13"/>
        <v>0</v>
      </c>
      <c r="J121" s="4">
        <f>SUM($H$18:$H121)</f>
        <v>3000.1102260963953</v>
      </c>
    </row>
    <row r="122" spans="1:10" x14ac:dyDescent="0.2">
      <c r="A122" s="7">
        <f>IF(Values_Entered,A121+1,"")</f>
        <v>105</v>
      </c>
      <c r="B122" s="6">
        <f t="shared" si="8"/>
        <v>44805</v>
      </c>
      <c r="C122" s="4">
        <f t="shared" si="14"/>
        <v>0</v>
      </c>
      <c r="D122" s="4">
        <f t="shared" si="9"/>
        <v>1500.0018371016067</v>
      </c>
      <c r="E122" s="5">
        <f t="shared" si="10"/>
        <v>0</v>
      </c>
      <c r="F122" s="4">
        <f t="shared" si="11"/>
        <v>0</v>
      </c>
      <c r="G122" s="4">
        <f t="shared" si="12"/>
        <v>0</v>
      </c>
      <c r="H122" s="4">
        <f t="shared" si="15"/>
        <v>0</v>
      </c>
      <c r="I122" s="4">
        <f t="shared" si="13"/>
        <v>0</v>
      </c>
      <c r="J122" s="4">
        <f>SUM($H$18:$H122)</f>
        <v>3000.1102260963953</v>
      </c>
    </row>
    <row r="123" spans="1:10" x14ac:dyDescent="0.2">
      <c r="A123" s="7">
        <f>IF(Values_Entered,A122+1,"")</f>
        <v>106</v>
      </c>
      <c r="B123" s="6">
        <f t="shared" si="8"/>
        <v>44835</v>
      </c>
      <c r="C123" s="4">
        <f t="shared" si="14"/>
        <v>0</v>
      </c>
      <c r="D123" s="4">
        <f t="shared" si="9"/>
        <v>1500.0018371016067</v>
      </c>
      <c r="E123" s="5">
        <f t="shared" si="10"/>
        <v>0</v>
      </c>
      <c r="F123" s="4">
        <f t="shared" si="11"/>
        <v>0</v>
      </c>
      <c r="G123" s="4">
        <f t="shared" si="12"/>
        <v>0</v>
      </c>
      <c r="H123" s="4">
        <f t="shared" si="15"/>
        <v>0</v>
      </c>
      <c r="I123" s="4">
        <f t="shared" si="13"/>
        <v>0</v>
      </c>
      <c r="J123" s="4">
        <f>SUM($H$18:$H123)</f>
        <v>3000.1102260963953</v>
      </c>
    </row>
    <row r="124" spans="1:10" x14ac:dyDescent="0.2">
      <c r="A124" s="7">
        <f>IF(Values_Entered,A123+1,"")</f>
        <v>107</v>
      </c>
      <c r="B124" s="6">
        <f t="shared" si="8"/>
        <v>44866</v>
      </c>
      <c r="C124" s="4">
        <f t="shared" si="14"/>
        <v>0</v>
      </c>
      <c r="D124" s="4">
        <f t="shared" si="9"/>
        <v>1500.0018371016067</v>
      </c>
      <c r="E124" s="5">
        <f t="shared" si="10"/>
        <v>0</v>
      </c>
      <c r="F124" s="4">
        <f t="shared" si="11"/>
        <v>0</v>
      </c>
      <c r="G124" s="4">
        <f t="shared" si="12"/>
        <v>0</v>
      </c>
      <c r="H124" s="4">
        <f t="shared" si="15"/>
        <v>0</v>
      </c>
      <c r="I124" s="4">
        <f t="shared" si="13"/>
        <v>0</v>
      </c>
      <c r="J124" s="4">
        <f>SUM($H$18:$H124)</f>
        <v>3000.1102260963953</v>
      </c>
    </row>
    <row r="125" spans="1:10" x14ac:dyDescent="0.2">
      <c r="A125" s="7">
        <f>IF(Values_Entered,A124+1,"")</f>
        <v>108</v>
      </c>
      <c r="B125" s="6">
        <f t="shared" si="8"/>
        <v>44896</v>
      </c>
      <c r="C125" s="4">
        <f t="shared" si="14"/>
        <v>0</v>
      </c>
      <c r="D125" s="4">
        <f t="shared" si="9"/>
        <v>1500.0018371016067</v>
      </c>
      <c r="E125" s="5">
        <f t="shared" si="10"/>
        <v>0</v>
      </c>
      <c r="F125" s="4">
        <f t="shared" si="11"/>
        <v>0</v>
      </c>
      <c r="G125" s="4">
        <f t="shared" si="12"/>
        <v>0</v>
      </c>
      <c r="H125" s="4">
        <f t="shared" si="15"/>
        <v>0</v>
      </c>
      <c r="I125" s="4">
        <f t="shared" si="13"/>
        <v>0</v>
      </c>
      <c r="J125" s="4">
        <f>SUM($H$18:$H125)</f>
        <v>3000.1102260963953</v>
      </c>
    </row>
    <row r="126" spans="1:10" x14ac:dyDescent="0.2">
      <c r="A126" s="7">
        <f>IF(Values_Entered,A125+1,"")</f>
        <v>109</v>
      </c>
      <c r="B126" s="6">
        <f t="shared" si="8"/>
        <v>44927</v>
      </c>
      <c r="C126" s="4">
        <f t="shared" si="14"/>
        <v>0</v>
      </c>
      <c r="D126" s="4">
        <f t="shared" si="9"/>
        <v>1500.0018371016067</v>
      </c>
      <c r="E126" s="5">
        <f t="shared" si="10"/>
        <v>0</v>
      </c>
      <c r="F126" s="4">
        <f t="shared" si="11"/>
        <v>0</v>
      </c>
      <c r="G126" s="4">
        <f t="shared" si="12"/>
        <v>0</v>
      </c>
      <c r="H126" s="4">
        <f t="shared" si="15"/>
        <v>0</v>
      </c>
      <c r="I126" s="4">
        <f t="shared" si="13"/>
        <v>0</v>
      </c>
      <c r="J126" s="4">
        <f>SUM($H$18:$H126)</f>
        <v>3000.1102260963953</v>
      </c>
    </row>
    <row r="127" spans="1:10" x14ac:dyDescent="0.2">
      <c r="A127" s="7">
        <f>IF(Values_Entered,A126+1,"")</f>
        <v>110</v>
      </c>
      <c r="B127" s="6">
        <f t="shared" si="8"/>
        <v>44958</v>
      </c>
      <c r="C127" s="4">
        <f t="shared" si="14"/>
        <v>0</v>
      </c>
      <c r="D127" s="4">
        <f t="shared" si="9"/>
        <v>1500.0018371016067</v>
      </c>
      <c r="E127" s="5">
        <f t="shared" si="10"/>
        <v>0</v>
      </c>
      <c r="F127" s="4">
        <f t="shared" si="11"/>
        <v>0</v>
      </c>
      <c r="G127" s="4">
        <f t="shared" si="12"/>
        <v>0</v>
      </c>
      <c r="H127" s="4">
        <f t="shared" si="15"/>
        <v>0</v>
      </c>
      <c r="I127" s="4">
        <f t="shared" si="13"/>
        <v>0</v>
      </c>
      <c r="J127" s="4">
        <f>SUM($H$18:$H127)</f>
        <v>3000.1102260963953</v>
      </c>
    </row>
    <row r="128" spans="1:10" x14ac:dyDescent="0.2">
      <c r="A128" s="7">
        <f>IF(Values_Entered,A127+1,"")</f>
        <v>111</v>
      </c>
      <c r="B128" s="6">
        <f t="shared" si="8"/>
        <v>44986</v>
      </c>
      <c r="C128" s="4">
        <f t="shared" si="14"/>
        <v>0</v>
      </c>
      <c r="D128" s="4">
        <f t="shared" si="9"/>
        <v>1500.0018371016067</v>
      </c>
      <c r="E128" s="5">
        <f t="shared" si="10"/>
        <v>0</v>
      </c>
      <c r="F128" s="4">
        <f t="shared" si="11"/>
        <v>0</v>
      </c>
      <c r="G128" s="4">
        <f t="shared" si="12"/>
        <v>0</v>
      </c>
      <c r="H128" s="4">
        <f t="shared" si="15"/>
        <v>0</v>
      </c>
      <c r="I128" s="4">
        <f t="shared" si="13"/>
        <v>0</v>
      </c>
      <c r="J128" s="4">
        <f>SUM($H$18:$H128)</f>
        <v>3000.1102260963953</v>
      </c>
    </row>
    <row r="129" spans="1:10" x14ac:dyDescent="0.2">
      <c r="A129" s="7">
        <f>IF(Values_Entered,A128+1,"")</f>
        <v>112</v>
      </c>
      <c r="B129" s="6">
        <f t="shared" si="8"/>
        <v>45017</v>
      </c>
      <c r="C129" s="4">
        <f t="shared" si="14"/>
        <v>0</v>
      </c>
      <c r="D129" s="4">
        <f t="shared" si="9"/>
        <v>1500.0018371016067</v>
      </c>
      <c r="E129" s="5">
        <f t="shared" si="10"/>
        <v>0</v>
      </c>
      <c r="F129" s="4">
        <f t="shared" si="11"/>
        <v>0</v>
      </c>
      <c r="G129" s="4">
        <f t="shared" si="12"/>
        <v>0</v>
      </c>
      <c r="H129" s="4">
        <f t="shared" si="15"/>
        <v>0</v>
      </c>
      <c r="I129" s="4">
        <f t="shared" si="13"/>
        <v>0</v>
      </c>
      <c r="J129" s="4">
        <f>SUM($H$18:$H129)</f>
        <v>3000.1102260963953</v>
      </c>
    </row>
    <row r="130" spans="1:10" x14ac:dyDescent="0.2">
      <c r="A130" s="7">
        <f>IF(Values_Entered,A129+1,"")</f>
        <v>113</v>
      </c>
      <c r="B130" s="6">
        <f t="shared" si="8"/>
        <v>45047</v>
      </c>
      <c r="C130" s="4">
        <f t="shared" si="14"/>
        <v>0</v>
      </c>
      <c r="D130" s="4">
        <f t="shared" si="9"/>
        <v>1500.0018371016067</v>
      </c>
      <c r="E130" s="5">
        <f t="shared" si="10"/>
        <v>0</v>
      </c>
      <c r="F130" s="4">
        <f t="shared" si="11"/>
        <v>0</v>
      </c>
      <c r="G130" s="4">
        <f t="shared" si="12"/>
        <v>0</v>
      </c>
      <c r="H130" s="4">
        <f t="shared" si="15"/>
        <v>0</v>
      </c>
      <c r="I130" s="4">
        <f t="shared" si="13"/>
        <v>0</v>
      </c>
      <c r="J130" s="4">
        <f>SUM($H$18:$H130)</f>
        <v>3000.1102260963953</v>
      </c>
    </row>
    <row r="131" spans="1:10" x14ac:dyDescent="0.2">
      <c r="A131" s="7">
        <f>IF(Values_Entered,A130+1,"")</f>
        <v>114</v>
      </c>
      <c r="B131" s="6">
        <f t="shared" si="8"/>
        <v>45078</v>
      </c>
      <c r="C131" s="4">
        <f t="shared" si="14"/>
        <v>0</v>
      </c>
      <c r="D131" s="4">
        <f t="shared" si="9"/>
        <v>1500.0018371016067</v>
      </c>
      <c r="E131" s="5">
        <f t="shared" si="10"/>
        <v>0</v>
      </c>
      <c r="F131" s="4">
        <f t="shared" si="11"/>
        <v>0</v>
      </c>
      <c r="G131" s="4">
        <f t="shared" si="12"/>
        <v>0</v>
      </c>
      <c r="H131" s="4">
        <f t="shared" si="15"/>
        <v>0</v>
      </c>
      <c r="I131" s="4">
        <f t="shared" si="13"/>
        <v>0</v>
      </c>
      <c r="J131" s="4">
        <f>SUM($H$18:$H131)</f>
        <v>3000.1102260963953</v>
      </c>
    </row>
    <row r="132" spans="1:10" x14ac:dyDescent="0.2">
      <c r="A132" s="7">
        <f>IF(Values_Entered,A131+1,"")</f>
        <v>115</v>
      </c>
      <c r="B132" s="6">
        <f t="shared" si="8"/>
        <v>45108</v>
      </c>
      <c r="C132" s="4">
        <f t="shared" si="14"/>
        <v>0</v>
      </c>
      <c r="D132" s="4">
        <f t="shared" si="9"/>
        <v>1500.0018371016067</v>
      </c>
      <c r="E132" s="5">
        <f t="shared" si="10"/>
        <v>0</v>
      </c>
      <c r="F132" s="4">
        <f t="shared" si="11"/>
        <v>0</v>
      </c>
      <c r="G132" s="4">
        <f t="shared" si="12"/>
        <v>0</v>
      </c>
      <c r="H132" s="4">
        <f t="shared" si="15"/>
        <v>0</v>
      </c>
      <c r="I132" s="4">
        <f t="shared" si="13"/>
        <v>0</v>
      </c>
      <c r="J132" s="4">
        <f>SUM($H$18:$H132)</f>
        <v>3000.1102260963953</v>
      </c>
    </row>
    <row r="133" spans="1:10" x14ac:dyDescent="0.2">
      <c r="A133" s="7">
        <f>IF(Values_Entered,A132+1,"")</f>
        <v>116</v>
      </c>
      <c r="B133" s="6">
        <f t="shared" si="8"/>
        <v>45139</v>
      </c>
      <c r="C133" s="4">
        <f t="shared" si="14"/>
        <v>0</v>
      </c>
      <c r="D133" s="4">
        <f t="shared" si="9"/>
        <v>1500.0018371016067</v>
      </c>
      <c r="E133" s="5">
        <f t="shared" si="10"/>
        <v>0</v>
      </c>
      <c r="F133" s="4">
        <f t="shared" si="11"/>
        <v>0</v>
      </c>
      <c r="G133" s="4">
        <f t="shared" si="12"/>
        <v>0</v>
      </c>
      <c r="H133" s="4">
        <f t="shared" si="15"/>
        <v>0</v>
      </c>
      <c r="I133" s="4">
        <f t="shared" si="13"/>
        <v>0</v>
      </c>
      <c r="J133" s="4">
        <f>SUM($H$18:$H133)</f>
        <v>3000.1102260963953</v>
      </c>
    </row>
    <row r="134" spans="1:10" x14ac:dyDescent="0.2">
      <c r="A134" s="7">
        <f>IF(Values_Entered,A133+1,"")</f>
        <v>117</v>
      </c>
      <c r="B134" s="6">
        <f t="shared" si="8"/>
        <v>45170</v>
      </c>
      <c r="C134" s="4">
        <f t="shared" si="14"/>
        <v>0</v>
      </c>
      <c r="D134" s="4">
        <f t="shared" si="9"/>
        <v>1500.0018371016067</v>
      </c>
      <c r="E134" s="5">
        <f t="shared" si="10"/>
        <v>0</v>
      </c>
      <c r="F134" s="4">
        <f t="shared" si="11"/>
        <v>0</v>
      </c>
      <c r="G134" s="4">
        <f t="shared" si="12"/>
        <v>0</v>
      </c>
      <c r="H134" s="4">
        <f t="shared" si="15"/>
        <v>0</v>
      </c>
      <c r="I134" s="4">
        <f t="shared" si="13"/>
        <v>0</v>
      </c>
      <c r="J134" s="4">
        <f>SUM($H$18:$H134)</f>
        <v>3000.1102260963953</v>
      </c>
    </row>
    <row r="135" spans="1:10" x14ac:dyDescent="0.2">
      <c r="A135" s="7">
        <f>IF(Values_Entered,A134+1,"")</f>
        <v>118</v>
      </c>
      <c r="B135" s="6">
        <f t="shared" si="8"/>
        <v>45200</v>
      </c>
      <c r="C135" s="4">
        <f t="shared" si="14"/>
        <v>0</v>
      </c>
      <c r="D135" s="4">
        <f t="shared" si="9"/>
        <v>1500.0018371016067</v>
      </c>
      <c r="E135" s="5">
        <f t="shared" si="10"/>
        <v>0</v>
      </c>
      <c r="F135" s="4">
        <f t="shared" si="11"/>
        <v>0</v>
      </c>
      <c r="G135" s="4">
        <f t="shared" si="12"/>
        <v>0</v>
      </c>
      <c r="H135" s="4">
        <f t="shared" si="15"/>
        <v>0</v>
      </c>
      <c r="I135" s="4">
        <f t="shared" si="13"/>
        <v>0</v>
      </c>
      <c r="J135" s="4">
        <f>SUM($H$18:$H135)</f>
        <v>3000.1102260963953</v>
      </c>
    </row>
    <row r="136" spans="1:10" x14ac:dyDescent="0.2">
      <c r="A136" s="7">
        <f>IF(Values_Entered,A135+1,"")</f>
        <v>119</v>
      </c>
      <c r="B136" s="6">
        <f t="shared" si="8"/>
        <v>45231</v>
      </c>
      <c r="C136" s="4">
        <f t="shared" si="14"/>
        <v>0</v>
      </c>
      <c r="D136" s="4">
        <f t="shared" si="9"/>
        <v>1500.0018371016067</v>
      </c>
      <c r="E136" s="5">
        <f t="shared" si="10"/>
        <v>0</v>
      </c>
      <c r="F136" s="4">
        <f t="shared" si="11"/>
        <v>0</v>
      </c>
      <c r="G136" s="4">
        <f t="shared" si="12"/>
        <v>0</v>
      </c>
      <c r="H136" s="4">
        <f t="shared" si="15"/>
        <v>0</v>
      </c>
      <c r="I136" s="4">
        <f t="shared" si="13"/>
        <v>0</v>
      </c>
      <c r="J136" s="4">
        <f>SUM($H$18:$H136)</f>
        <v>3000.1102260963953</v>
      </c>
    </row>
    <row r="137" spans="1:10" x14ac:dyDescent="0.2">
      <c r="A137" s="7">
        <f>IF(Values_Entered,A136+1,"")</f>
        <v>120</v>
      </c>
      <c r="B137" s="6">
        <f t="shared" si="8"/>
        <v>45261</v>
      </c>
      <c r="C137" s="4">
        <f t="shared" si="14"/>
        <v>0</v>
      </c>
      <c r="D137" s="4">
        <f t="shared" si="9"/>
        <v>1500.0018371016067</v>
      </c>
      <c r="E137" s="5">
        <f t="shared" si="10"/>
        <v>0</v>
      </c>
      <c r="F137" s="4">
        <f t="shared" si="11"/>
        <v>0</v>
      </c>
      <c r="G137" s="4">
        <f t="shared" si="12"/>
        <v>0</v>
      </c>
      <c r="H137" s="4">
        <f t="shared" si="15"/>
        <v>0</v>
      </c>
      <c r="I137" s="4">
        <f t="shared" si="13"/>
        <v>0</v>
      </c>
      <c r="J137" s="4">
        <f>SUM($H$18:$H137)</f>
        <v>3000.1102260963953</v>
      </c>
    </row>
    <row r="138" spans="1:10" x14ac:dyDescent="0.2">
      <c r="A138" s="7">
        <f>IF(Values_Entered,A137+1,"")</f>
        <v>121</v>
      </c>
      <c r="B138" s="6">
        <f t="shared" si="8"/>
        <v>45292</v>
      </c>
      <c r="C138" s="4">
        <f t="shared" si="14"/>
        <v>0</v>
      </c>
      <c r="D138" s="4">
        <f t="shared" si="9"/>
        <v>1500.0018371016067</v>
      </c>
      <c r="E138" s="5">
        <f t="shared" si="10"/>
        <v>0</v>
      </c>
      <c r="F138" s="4">
        <f t="shared" si="11"/>
        <v>0</v>
      </c>
      <c r="G138" s="4">
        <f t="shared" si="12"/>
        <v>0</v>
      </c>
      <c r="H138" s="4">
        <f t="shared" si="15"/>
        <v>0</v>
      </c>
      <c r="I138" s="4">
        <f t="shared" si="13"/>
        <v>0</v>
      </c>
      <c r="J138" s="4">
        <f>SUM($H$18:$H138)</f>
        <v>3000.1102260963953</v>
      </c>
    </row>
    <row r="139" spans="1:10" x14ac:dyDescent="0.2">
      <c r="A139" s="7">
        <f>IF(Values_Entered,A138+1,"")</f>
        <v>122</v>
      </c>
      <c r="B139" s="6">
        <f t="shared" si="8"/>
        <v>45323</v>
      </c>
      <c r="C139" s="4">
        <f t="shared" si="14"/>
        <v>0</v>
      </c>
      <c r="D139" s="4">
        <f t="shared" si="9"/>
        <v>1500.0018371016067</v>
      </c>
      <c r="E139" s="5">
        <f t="shared" si="10"/>
        <v>0</v>
      </c>
      <c r="F139" s="4">
        <f t="shared" si="11"/>
        <v>0</v>
      </c>
      <c r="G139" s="4">
        <f t="shared" si="12"/>
        <v>0</v>
      </c>
      <c r="H139" s="4">
        <f t="shared" si="15"/>
        <v>0</v>
      </c>
      <c r="I139" s="4">
        <f t="shared" si="13"/>
        <v>0</v>
      </c>
      <c r="J139" s="4">
        <f>SUM($H$18:$H139)</f>
        <v>3000.1102260963953</v>
      </c>
    </row>
    <row r="140" spans="1:10" x14ac:dyDescent="0.2">
      <c r="A140" s="7">
        <f>IF(Values_Entered,A139+1,"")</f>
        <v>123</v>
      </c>
      <c r="B140" s="6">
        <f t="shared" si="8"/>
        <v>45352</v>
      </c>
      <c r="C140" s="4">
        <f t="shared" si="14"/>
        <v>0</v>
      </c>
      <c r="D140" s="4">
        <f t="shared" si="9"/>
        <v>1500.0018371016067</v>
      </c>
      <c r="E140" s="5">
        <f t="shared" si="10"/>
        <v>0</v>
      </c>
      <c r="F140" s="4">
        <f t="shared" si="11"/>
        <v>0</v>
      </c>
      <c r="G140" s="4">
        <f t="shared" si="12"/>
        <v>0</v>
      </c>
      <c r="H140" s="4">
        <f t="shared" si="15"/>
        <v>0</v>
      </c>
      <c r="I140" s="4">
        <f t="shared" si="13"/>
        <v>0</v>
      </c>
      <c r="J140" s="4">
        <f>SUM($H$18:$H140)</f>
        <v>3000.1102260963953</v>
      </c>
    </row>
    <row r="141" spans="1:10" x14ac:dyDescent="0.2">
      <c r="A141" s="7">
        <f>IF(Values_Entered,A140+1,"")</f>
        <v>124</v>
      </c>
      <c r="B141" s="6">
        <f t="shared" si="8"/>
        <v>45383</v>
      </c>
      <c r="C141" s="4">
        <f t="shared" si="14"/>
        <v>0</v>
      </c>
      <c r="D141" s="4">
        <f t="shared" si="9"/>
        <v>1500.0018371016067</v>
      </c>
      <c r="E141" s="5">
        <f t="shared" si="10"/>
        <v>0</v>
      </c>
      <c r="F141" s="4">
        <f t="shared" si="11"/>
        <v>0</v>
      </c>
      <c r="G141" s="4">
        <f t="shared" si="12"/>
        <v>0</v>
      </c>
      <c r="H141" s="4">
        <f t="shared" si="15"/>
        <v>0</v>
      </c>
      <c r="I141" s="4">
        <f t="shared" si="13"/>
        <v>0</v>
      </c>
      <c r="J141" s="4">
        <f>SUM($H$18:$H141)</f>
        <v>3000.1102260963953</v>
      </c>
    </row>
    <row r="142" spans="1:10" x14ac:dyDescent="0.2">
      <c r="A142" s="7">
        <f>IF(Values_Entered,A141+1,"")</f>
        <v>125</v>
      </c>
      <c r="B142" s="6">
        <f t="shared" si="8"/>
        <v>45413</v>
      </c>
      <c r="C142" s="4">
        <f t="shared" si="14"/>
        <v>0</v>
      </c>
      <c r="D142" s="4">
        <f t="shared" si="9"/>
        <v>1500.0018371016067</v>
      </c>
      <c r="E142" s="5">
        <f t="shared" si="10"/>
        <v>0</v>
      </c>
      <c r="F142" s="4">
        <f t="shared" si="11"/>
        <v>0</v>
      </c>
      <c r="G142" s="4">
        <f t="shared" si="12"/>
        <v>0</v>
      </c>
      <c r="H142" s="4">
        <f t="shared" si="15"/>
        <v>0</v>
      </c>
      <c r="I142" s="4">
        <f t="shared" si="13"/>
        <v>0</v>
      </c>
      <c r="J142" s="4">
        <f>SUM($H$18:$H142)</f>
        <v>3000.1102260963953</v>
      </c>
    </row>
    <row r="143" spans="1:10" x14ac:dyDescent="0.2">
      <c r="A143" s="7">
        <f>IF(Values_Entered,A142+1,"")</f>
        <v>126</v>
      </c>
      <c r="B143" s="6">
        <f t="shared" si="8"/>
        <v>45444</v>
      </c>
      <c r="C143" s="4">
        <f t="shared" si="14"/>
        <v>0</v>
      </c>
      <c r="D143" s="4">
        <f t="shared" si="9"/>
        <v>1500.0018371016067</v>
      </c>
      <c r="E143" s="5">
        <f t="shared" si="10"/>
        <v>0</v>
      </c>
      <c r="F143" s="4">
        <f t="shared" si="11"/>
        <v>0</v>
      </c>
      <c r="G143" s="4">
        <f t="shared" si="12"/>
        <v>0</v>
      </c>
      <c r="H143" s="4">
        <f t="shared" si="15"/>
        <v>0</v>
      </c>
      <c r="I143" s="4">
        <f t="shared" si="13"/>
        <v>0</v>
      </c>
      <c r="J143" s="4">
        <f>SUM($H$18:$H143)</f>
        <v>3000.1102260963953</v>
      </c>
    </row>
    <row r="144" spans="1:10" x14ac:dyDescent="0.2">
      <c r="A144" s="7">
        <f>IF(Values_Entered,A143+1,"")</f>
        <v>127</v>
      </c>
      <c r="B144" s="6">
        <f t="shared" si="8"/>
        <v>45474</v>
      </c>
      <c r="C144" s="4">
        <f t="shared" si="14"/>
        <v>0</v>
      </c>
      <c r="D144" s="4">
        <f t="shared" si="9"/>
        <v>1500.0018371016067</v>
      </c>
      <c r="E144" s="5">
        <f t="shared" si="10"/>
        <v>0</v>
      </c>
      <c r="F144" s="4">
        <f t="shared" si="11"/>
        <v>0</v>
      </c>
      <c r="G144" s="4">
        <f t="shared" si="12"/>
        <v>0</v>
      </c>
      <c r="H144" s="4">
        <f t="shared" si="15"/>
        <v>0</v>
      </c>
      <c r="I144" s="4">
        <f t="shared" si="13"/>
        <v>0</v>
      </c>
      <c r="J144" s="4">
        <f>SUM($H$18:$H144)</f>
        <v>3000.1102260963953</v>
      </c>
    </row>
    <row r="145" spans="1:10" x14ac:dyDescent="0.2">
      <c r="A145" s="7">
        <f>IF(Values_Entered,A144+1,"")</f>
        <v>128</v>
      </c>
      <c r="B145" s="6">
        <f t="shared" si="8"/>
        <v>45505</v>
      </c>
      <c r="C145" s="4">
        <f t="shared" si="14"/>
        <v>0</v>
      </c>
      <c r="D145" s="4">
        <f t="shared" si="9"/>
        <v>1500.0018371016067</v>
      </c>
      <c r="E145" s="5">
        <f t="shared" si="10"/>
        <v>0</v>
      </c>
      <c r="F145" s="4">
        <f t="shared" si="11"/>
        <v>0</v>
      </c>
      <c r="G145" s="4">
        <f t="shared" si="12"/>
        <v>0</v>
      </c>
      <c r="H145" s="4">
        <f t="shared" si="15"/>
        <v>0</v>
      </c>
      <c r="I145" s="4">
        <f t="shared" si="13"/>
        <v>0</v>
      </c>
      <c r="J145" s="4">
        <f>SUM($H$18:$H145)</f>
        <v>3000.1102260963953</v>
      </c>
    </row>
    <row r="146" spans="1:10" x14ac:dyDescent="0.2">
      <c r="A146" s="7">
        <f>IF(Values_Entered,A145+1,"")</f>
        <v>129</v>
      </c>
      <c r="B146" s="6">
        <f t="shared" ref="B146:B209" si="16">IF(Pay_Num&lt;&gt;"",DATE(YEAR(Loan_Start),MONTH(Loan_Start)+(Pay_Num)*12/Num_Pmt_Per_Year,DAY(Loan_Start)),"")</f>
        <v>45536</v>
      </c>
      <c r="C146" s="4">
        <f t="shared" si="14"/>
        <v>0</v>
      </c>
      <c r="D146" s="4">
        <f t="shared" ref="D146:D209" si="17">IF(Pay_Num&lt;&gt;"",Scheduled_Monthly_Payment,"")</f>
        <v>1500.0018371016067</v>
      </c>
      <c r="E146" s="5">
        <f t="shared" ref="E146:E209" si="18">IF(AND(Pay_Num&lt;&gt;"",Sched_Pay+Scheduled_Extra_Payments&lt;Beg_Bal),Scheduled_Extra_Payments,IF(AND(Pay_Num&lt;&gt;"",Beg_Bal-Sched_Pay&gt;0),Beg_Bal-Sched_Pay,IF(Pay_Num&lt;&gt;"",0,"")))</f>
        <v>0</v>
      </c>
      <c r="F146" s="4">
        <f t="shared" ref="F146:F209" si="19">IF(AND(Pay_Num&lt;&gt;"",Sched_Pay+Extra_Pay&lt;Beg_Bal),Sched_Pay+Extra_Pay,IF(Pay_Num&lt;&gt;"",Beg_Bal,""))</f>
        <v>0</v>
      </c>
      <c r="G146" s="4">
        <f t="shared" ref="G146:G209" si="20">IF(Pay_Num&lt;&gt;"",Total_Pay-Int,"")</f>
        <v>0</v>
      </c>
      <c r="H146" s="4">
        <f t="shared" si="15"/>
        <v>0</v>
      </c>
      <c r="I146" s="4">
        <f t="shared" ref="I146:I209" si="21">IF(AND(Pay_Num&lt;&gt;"",Sched_Pay+Extra_Pay&lt;Beg_Bal),Beg_Bal-Princ,IF(Pay_Num&lt;&gt;"",0,""))</f>
        <v>0</v>
      </c>
      <c r="J146" s="4">
        <f>SUM($H$18:$H146)</f>
        <v>3000.1102260963953</v>
      </c>
    </row>
    <row r="147" spans="1:10" x14ac:dyDescent="0.2">
      <c r="A147" s="7">
        <f>IF(Values_Entered,A146+1,"")</f>
        <v>130</v>
      </c>
      <c r="B147" s="6">
        <f t="shared" si="16"/>
        <v>45566</v>
      </c>
      <c r="C147" s="4">
        <f t="shared" ref="C147:C210" si="22">IF(Pay_Num&lt;&gt;"",I146,"")</f>
        <v>0</v>
      </c>
      <c r="D147" s="4">
        <f t="shared" si="17"/>
        <v>1500.0018371016067</v>
      </c>
      <c r="E147" s="5">
        <f t="shared" si="18"/>
        <v>0</v>
      </c>
      <c r="F147" s="4">
        <f t="shared" si="19"/>
        <v>0</v>
      </c>
      <c r="G147" s="4">
        <f t="shared" si="20"/>
        <v>0</v>
      </c>
      <c r="H147" s="4">
        <f t="shared" ref="H147:H210" si="23">IF(Pay_Num&lt;&gt;"",Beg_Bal*Interest_Rate/Num_Pmt_Per_Year,"")</f>
        <v>0</v>
      </c>
      <c r="I147" s="4">
        <f t="shared" si="21"/>
        <v>0</v>
      </c>
      <c r="J147" s="4">
        <f>SUM($H$18:$H147)</f>
        <v>3000.1102260963953</v>
      </c>
    </row>
    <row r="148" spans="1:10" x14ac:dyDescent="0.2">
      <c r="A148" s="7">
        <f>IF(Values_Entered,A147+1,"")</f>
        <v>131</v>
      </c>
      <c r="B148" s="6">
        <f t="shared" si="16"/>
        <v>45597</v>
      </c>
      <c r="C148" s="4">
        <f t="shared" si="22"/>
        <v>0</v>
      </c>
      <c r="D148" s="4">
        <f t="shared" si="17"/>
        <v>1500.0018371016067</v>
      </c>
      <c r="E148" s="5">
        <f t="shared" si="18"/>
        <v>0</v>
      </c>
      <c r="F148" s="4">
        <f t="shared" si="19"/>
        <v>0</v>
      </c>
      <c r="G148" s="4">
        <f t="shared" si="20"/>
        <v>0</v>
      </c>
      <c r="H148" s="4">
        <f t="shared" si="23"/>
        <v>0</v>
      </c>
      <c r="I148" s="4">
        <f t="shared" si="21"/>
        <v>0</v>
      </c>
      <c r="J148" s="4">
        <f>SUM($H$18:$H148)</f>
        <v>3000.1102260963953</v>
      </c>
    </row>
    <row r="149" spans="1:10" x14ac:dyDescent="0.2">
      <c r="A149" s="7">
        <f>IF(Values_Entered,A148+1,"")</f>
        <v>132</v>
      </c>
      <c r="B149" s="6">
        <f t="shared" si="16"/>
        <v>45627</v>
      </c>
      <c r="C149" s="4">
        <f t="shared" si="22"/>
        <v>0</v>
      </c>
      <c r="D149" s="4">
        <f t="shared" si="17"/>
        <v>1500.0018371016067</v>
      </c>
      <c r="E149" s="5">
        <f t="shared" si="18"/>
        <v>0</v>
      </c>
      <c r="F149" s="4">
        <f t="shared" si="19"/>
        <v>0</v>
      </c>
      <c r="G149" s="4">
        <f t="shared" si="20"/>
        <v>0</v>
      </c>
      <c r="H149" s="4">
        <f t="shared" si="23"/>
        <v>0</v>
      </c>
      <c r="I149" s="4">
        <f t="shared" si="21"/>
        <v>0</v>
      </c>
      <c r="J149" s="4">
        <f>SUM($H$18:$H149)</f>
        <v>3000.1102260963953</v>
      </c>
    </row>
    <row r="150" spans="1:10" x14ac:dyDescent="0.2">
      <c r="A150" s="7">
        <f>IF(Values_Entered,A149+1,"")</f>
        <v>133</v>
      </c>
      <c r="B150" s="6">
        <f t="shared" si="16"/>
        <v>45658</v>
      </c>
      <c r="C150" s="4">
        <f t="shared" si="22"/>
        <v>0</v>
      </c>
      <c r="D150" s="4">
        <f t="shared" si="17"/>
        <v>1500.0018371016067</v>
      </c>
      <c r="E150" s="5">
        <f t="shared" si="18"/>
        <v>0</v>
      </c>
      <c r="F150" s="4">
        <f t="shared" si="19"/>
        <v>0</v>
      </c>
      <c r="G150" s="4">
        <f t="shared" si="20"/>
        <v>0</v>
      </c>
      <c r="H150" s="4">
        <f t="shared" si="23"/>
        <v>0</v>
      </c>
      <c r="I150" s="4">
        <f t="shared" si="21"/>
        <v>0</v>
      </c>
      <c r="J150" s="4">
        <f>SUM($H$18:$H150)</f>
        <v>3000.1102260963953</v>
      </c>
    </row>
    <row r="151" spans="1:10" x14ac:dyDescent="0.2">
      <c r="A151" s="7">
        <f>IF(Values_Entered,A150+1,"")</f>
        <v>134</v>
      </c>
      <c r="B151" s="6">
        <f t="shared" si="16"/>
        <v>45689</v>
      </c>
      <c r="C151" s="4">
        <f t="shared" si="22"/>
        <v>0</v>
      </c>
      <c r="D151" s="4">
        <f t="shared" si="17"/>
        <v>1500.0018371016067</v>
      </c>
      <c r="E151" s="5">
        <f t="shared" si="18"/>
        <v>0</v>
      </c>
      <c r="F151" s="4">
        <f t="shared" si="19"/>
        <v>0</v>
      </c>
      <c r="G151" s="4">
        <f t="shared" si="20"/>
        <v>0</v>
      </c>
      <c r="H151" s="4">
        <f t="shared" si="23"/>
        <v>0</v>
      </c>
      <c r="I151" s="4">
        <f t="shared" si="21"/>
        <v>0</v>
      </c>
      <c r="J151" s="4">
        <f>SUM($H$18:$H151)</f>
        <v>3000.1102260963953</v>
      </c>
    </row>
    <row r="152" spans="1:10" x14ac:dyDescent="0.2">
      <c r="A152" s="7">
        <f>IF(Values_Entered,A151+1,"")</f>
        <v>135</v>
      </c>
      <c r="B152" s="6">
        <f t="shared" si="16"/>
        <v>45717</v>
      </c>
      <c r="C152" s="4">
        <f t="shared" si="22"/>
        <v>0</v>
      </c>
      <c r="D152" s="4">
        <f t="shared" si="17"/>
        <v>1500.0018371016067</v>
      </c>
      <c r="E152" s="5">
        <f t="shared" si="18"/>
        <v>0</v>
      </c>
      <c r="F152" s="4">
        <f t="shared" si="19"/>
        <v>0</v>
      </c>
      <c r="G152" s="4">
        <f t="shared" si="20"/>
        <v>0</v>
      </c>
      <c r="H152" s="4">
        <f t="shared" si="23"/>
        <v>0</v>
      </c>
      <c r="I152" s="4">
        <f t="shared" si="21"/>
        <v>0</v>
      </c>
      <c r="J152" s="4">
        <f>SUM($H$18:$H152)</f>
        <v>3000.1102260963953</v>
      </c>
    </row>
    <row r="153" spans="1:10" x14ac:dyDescent="0.2">
      <c r="A153" s="7">
        <f>IF(Values_Entered,A152+1,"")</f>
        <v>136</v>
      </c>
      <c r="B153" s="6">
        <f t="shared" si="16"/>
        <v>45748</v>
      </c>
      <c r="C153" s="4">
        <f t="shared" si="22"/>
        <v>0</v>
      </c>
      <c r="D153" s="4">
        <f t="shared" si="17"/>
        <v>1500.0018371016067</v>
      </c>
      <c r="E153" s="5">
        <f t="shared" si="18"/>
        <v>0</v>
      </c>
      <c r="F153" s="4">
        <f t="shared" si="19"/>
        <v>0</v>
      </c>
      <c r="G153" s="4">
        <f t="shared" si="20"/>
        <v>0</v>
      </c>
      <c r="H153" s="4">
        <f t="shared" si="23"/>
        <v>0</v>
      </c>
      <c r="I153" s="4">
        <f t="shared" si="21"/>
        <v>0</v>
      </c>
      <c r="J153" s="4">
        <f>SUM($H$18:$H153)</f>
        <v>3000.1102260963953</v>
      </c>
    </row>
    <row r="154" spans="1:10" x14ac:dyDescent="0.2">
      <c r="A154" s="7">
        <f>IF(Values_Entered,A153+1,"")</f>
        <v>137</v>
      </c>
      <c r="B154" s="6">
        <f t="shared" si="16"/>
        <v>45778</v>
      </c>
      <c r="C154" s="4">
        <f t="shared" si="22"/>
        <v>0</v>
      </c>
      <c r="D154" s="4">
        <f t="shared" si="17"/>
        <v>1500.0018371016067</v>
      </c>
      <c r="E154" s="5">
        <f t="shared" si="18"/>
        <v>0</v>
      </c>
      <c r="F154" s="4">
        <f t="shared" si="19"/>
        <v>0</v>
      </c>
      <c r="G154" s="4">
        <f t="shared" si="20"/>
        <v>0</v>
      </c>
      <c r="H154" s="4">
        <f t="shared" si="23"/>
        <v>0</v>
      </c>
      <c r="I154" s="4">
        <f t="shared" si="21"/>
        <v>0</v>
      </c>
      <c r="J154" s="4">
        <f>SUM($H$18:$H154)</f>
        <v>3000.1102260963953</v>
      </c>
    </row>
    <row r="155" spans="1:10" x14ac:dyDescent="0.2">
      <c r="A155" s="7">
        <f>IF(Values_Entered,A154+1,"")</f>
        <v>138</v>
      </c>
      <c r="B155" s="6">
        <f t="shared" si="16"/>
        <v>45809</v>
      </c>
      <c r="C155" s="4">
        <f t="shared" si="22"/>
        <v>0</v>
      </c>
      <c r="D155" s="4">
        <f t="shared" si="17"/>
        <v>1500.0018371016067</v>
      </c>
      <c r="E155" s="5">
        <f t="shared" si="18"/>
        <v>0</v>
      </c>
      <c r="F155" s="4">
        <f t="shared" si="19"/>
        <v>0</v>
      </c>
      <c r="G155" s="4">
        <f t="shared" si="20"/>
        <v>0</v>
      </c>
      <c r="H155" s="4">
        <f t="shared" si="23"/>
        <v>0</v>
      </c>
      <c r="I155" s="4">
        <f t="shared" si="21"/>
        <v>0</v>
      </c>
      <c r="J155" s="4">
        <f>SUM($H$18:$H155)</f>
        <v>3000.1102260963953</v>
      </c>
    </row>
    <row r="156" spans="1:10" x14ac:dyDescent="0.2">
      <c r="A156" s="7">
        <f>IF(Values_Entered,A155+1,"")</f>
        <v>139</v>
      </c>
      <c r="B156" s="6">
        <f t="shared" si="16"/>
        <v>45839</v>
      </c>
      <c r="C156" s="4">
        <f t="shared" si="22"/>
        <v>0</v>
      </c>
      <c r="D156" s="4">
        <f t="shared" si="17"/>
        <v>1500.0018371016067</v>
      </c>
      <c r="E156" s="5">
        <f t="shared" si="18"/>
        <v>0</v>
      </c>
      <c r="F156" s="4">
        <f t="shared" si="19"/>
        <v>0</v>
      </c>
      <c r="G156" s="4">
        <f t="shared" si="20"/>
        <v>0</v>
      </c>
      <c r="H156" s="4">
        <f t="shared" si="23"/>
        <v>0</v>
      </c>
      <c r="I156" s="4">
        <f t="shared" si="21"/>
        <v>0</v>
      </c>
      <c r="J156" s="4">
        <f>SUM($H$18:$H156)</f>
        <v>3000.1102260963953</v>
      </c>
    </row>
    <row r="157" spans="1:10" x14ac:dyDescent="0.2">
      <c r="A157" s="7">
        <f>IF(Values_Entered,A156+1,"")</f>
        <v>140</v>
      </c>
      <c r="B157" s="6">
        <f t="shared" si="16"/>
        <v>45870</v>
      </c>
      <c r="C157" s="4">
        <f t="shared" si="22"/>
        <v>0</v>
      </c>
      <c r="D157" s="4">
        <f t="shared" si="17"/>
        <v>1500.0018371016067</v>
      </c>
      <c r="E157" s="5">
        <f t="shared" si="18"/>
        <v>0</v>
      </c>
      <c r="F157" s="4">
        <f t="shared" si="19"/>
        <v>0</v>
      </c>
      <c r="G157" s="4">
        <f t="shared" si="20"/>
        <v>0</v>
      </c>
      <c r="H157" s="4">
        <f t="shared" si="23"/>
        <v>0</v>
      </c>
      <c r="I157" s="4">
        <f t="shared" si="21"/>
        <v>0</v>
      </c>
      <c r="J157" s="4">
        <f>SUM($H$18:$H157)</f>
        <v>3000.1102260963953</v>
      </c>
    </row>
    <row r="158" spans="1:10" x14ac:dyDescent="0.2">
      <c r="A158" s="7">
        <f>IF(Values_Entered,A157+1,"")</f>
        <v>141</v>
      </c>
      <c r="B158" s="6">
        <f t="shared" si="16"/>
        <v>45901</v>
      </c>
      <c r="C158" s="4">
        <f t="shared" si="22"/>
        <v>0</v>
      </c>
      <c r="D158" s="4">
        <f t="shared" si="17"/>
        <v>1500.0018371016067</v>
      </c>
      <c r="E158" s="5">
        <f t="shared" si="18"/>
        <v>0</v>
      </c>
      <c r="F158" s="4">
        <f t="shared" si="19"/>
        <v>0</v>
      </c>
      <c r="G158" s="4">
        <f t="shared" si="20"/>
        <v>0</v>
      </c>
      <c r="H158" s="4">
        <f t="shared" si="23"/>
        <v>0</v>
      </c>
      <c r="I158" s="4">
        <f t="shared" si="21"/>
        <v>0</v>
      </c>
      <c r="J158" s="4">
        <f>SUM($H$18:$H158)</f>
        <v>3000.1102260963953</v>
      </c>
    </row>
    <row r="159" spans="1:10" x14ac:dyDescent="0.2">
      <c r="A159" s="7">
        <f>IF(Values_Entered,A158+1,"")</f>
        <v>142</v>
      </c>
      <c r="B159" s="6">
        <f t="shared" si="16"/>
        <v>45931</v>
      </c>
      <c r="C159" s="4">
        <f t="shared" si="22"/>
        <v>0</v>
      </c>
      <c r="D159" s="4">
        <f t="shared" si="17"/>
        <v>1500.0018371016067</v>
      </c>
      <c r="E159" s="5">
        <f t="shared" si="18"/>
        <v>0</v>
      </c>
      <c r="F159" s="4">
        <f t="shared" si="19"/>
        <v>0</v>
      </c>
      <c r="G159" s="4">
        <f t="shared" si="20"/>
        <v>0</v>
      </c>
      <c r="H159" s="4">
        <f t="shared" si="23"/>
        <v>0</v>
      </c>
      <c r="I159" s="4">
        <f t="shared" si="21"/>
        <v>0</v>
      </c>
      <c r="J159" s="4">
        <f>SUM($H$18:$H159)</f>
        <v>3000.1102260963953</v>
      </c>
    </row>
    <row r="160" spans="1:10" x14ac:dyDescent="0.2">
      <c r="A160" s="7">
        <f>IF(Values_Entered,A159+1,"")</f>
        <v>143</v>
      </c>
      <c r="B160" s="6">
        <f t="shared" si="16"/>
        <v>45962</v>
      </c>
      <c r="C160" s="4">
        <f t="shared" si="22"/>
        <v>0</v>
      </c>
      <c r="D160" s="4">
        <f t="shared" si="17"/>
        <v>1500.0018371016067</v>
      </c>
      <c r="E160" s="5">
        <f t="shared" si="18"/>
        <v>0</v>
      </c>
      <c r="F160" s="4">
        <f t="shared" si="19"/>
        <v>0</v>
      </c>
      <c r="G160" s="4">
        <f t="shared" si="20"/>
        <v>0</v>
      </c>
      <c r="H160" s="4">
        <f t="shared" si="23"/>
        <v>0</v>
      </c>
      <c r="I160" s="4">
        <f t="shared" si="21"/>
        <v>0</v>
      </c>
      <c r="J160" s="4">
        <f>SUM($H$18:$H160)</f>
        <v>3000.1102260963953</v>
      </c>
    </row>
    <row r="161" spans="1:10" x14ac:dyDescent="0.2">
      <c r="A161" s="7">
        <f>IF(Values_Entered,A160+1,"")</f>
        <v>144</v>
      </c>
      <c r="B161" s="6">
        <f t="shared" si="16"/>
        <v>45992</v>
      </c>
      <c r="C161" s="4">
        <f t="shared" si="22"/>
        <v>0</v>
      </c>
      <c r="D161" s="4">
        <f t="shared" si="17"/>
        <v>1500.0018371016067</v>
      </c>
      <c r="E161" s="5">
        <f t="shared" si="18"/>
        <v>0</v>
      </c>
      <c r="F161" s="4">
        <f t="shared" si="19"/>
        <v>0</v>
      </c>
      <c r="G161" s="4">
        <f t="shared" si="20"/>
        <v>0</v>
      </c>
      <c r="H161" s="4">
        <f t="shared" si="23"/>
        <v>0</v>
      </c>
      <c r="I161" s="4">
        <f t="shared" si="21"/>
        <v>0</v>
      </c>
      <c r="J161" s="4">
        <f>SUM($H$18:$H161)</f>
        <v>3000.1102260963953</v>
      </c>
    </row>
    <row r="162" spans="1:10" x14ac:dyDescent="0.2">
      <c r="A162" s="7">
        <f>IF(Values_Entered,A161+1,"")</f>
        <v>145</v>
      </c>
      <c r="B162" s="6">
        <f t="shared" si="16"/>
        <v>46023</v>
      </c>
      <c r="C162" s="4">
        <f t="shared" si="22"/>
        <v>0</v>
      </c>
      <c r="D162" s="4">
        <f t="shared" si="17"/>
        <v>1500.0018371016067</v>
      </c>
      <c r="E162" s="5">
        <f t="shared" si="18"/>
        <v>0</v>
      </c>
      <c r="F162" s="4">
        <f t="shared" si="19"/>
        <v>0</v>
      </c>
      <c r="G162" s="4">
        <f t="shared" si="20"/>
        <v>0</v>
      </c>
      <c r="H162" s="4">
        <f t="shared" si="23"/>
        <v>0</v>
      </c>
      <c r="I162" s="4">
        <f t="shared" si="21"/>
        <v>0</v>
      </c>
      <c r="J162" s="4">
        <f>SUM($H$18:$H162)</f>
        <v>3000.1102260963953</v>
      </c>
    </row>
    <row r="163" spans="1:10" x14ac:dyDescent="0.2">
      <c r="A163" s="7">
        <f>IF(Values_Entered,A162+1,"")</f>
        <v>146</v>
      </c>
      <c r="B163" s="6">
        <f t="shared" si="16"/>
        <v>46054</v>
      </c>
      <c r="C163" s="4">
        <f t="shared" si="22"/>
        <v>0</v>
      </c>
      <c r="D163" s="4">
        <f t="shared" si="17"/>
        <v>1500.0018371016067</v>
      </c>
      <c r="E163" s="5">
        <f t="shared" si="18"/>
        <v>0</v>
      </c>
      <c r="F163" s="4">
        <f t="shared" si="19"/>
        <v>0</v>
      </c>
      <c r="G163" s="4">
        <f t="shared" si="20"/>
        <v>0</v>
      </c>
      <c r="H163" s="4">
        <f t="shared" si="23"/>
        <v>0</v>
      </c>
      <c r="I163" s="4">
        <f t="shared" si="21"/>
        <v>0</v>
      </c>
      <c r="J163" s="4">
        <f>SUM($H$18:$H163)</f>
        <v>3000.1102260963953</v>
      </c>
    </row>
    <row r="164" spans="1:10" x14ac:dyDescent="0.2">
      <c r="A164" s="7">
        <f>IF(Values_Entered,A163+1,"")</f>
        <v>147</v>
      </c>
      <c r="B164" s="6">
        <f t="shared" si="16"/>
        <v>46082</v>
      </c>
      <c r="C164" s="4">
        <f t="shared" si="22"/>
        <v>0</v>
      </c>
      <c r="D164" s="4">
        <f t="shared" si="17"/>
        <v>1500.0018371016067</v>
      </c>
      <c r="E164" s="5">
        <f t="shared" si="18"/>
        <v>0</v>
      </c>
      <c r="F164" s="4">
        <f t="shared" si="19"/>
        <v>0</v>
      </c>
      <c r="G164" s="4">
        <f t="shared" si="20"/>
        <v>0</v>
      </c>
      <c r="H164" s="4">
        <f t="shared" si="23"/>
        <v>0</v>
      </c>
      <c r="I164" s="4">
        <f t="shared" si="21"/>
        <v>0</v>
      </c>
      <c r="J164" s="4">
        <f>SUM($H$18:$H164)</f>
        <v>3000.1102260963953</v>
      </c>
    </row>
    <row r="165" spans="1:10" x14ac:dyDescent="0.2">
      <c r="A165" s="7">
        <f>IF(Values_Entered,A164+1,"")</f>
        <v>148</v>
      </c>
      <c r="B165" s="6">
        <f t="shared" si="16"/>
        <v>46113</v>
      </c>
      <c r="C165" s="4">
        <f t="shared" si="22"/>
        <v>0</v>
      </c>
      <c r="D165" s="4">
        <f t="shared" si="17"/>
        <v>1500.0018371016067</v>
      </c>
      <c r="E165" s="5">
        <f t="shared" si="18"/>
        <v>0</v>
      </c>
      <c r="F165" s="4">
        <f t="shared" si="19"/>
        <v>0</v>
      </c>
      <c r="G165" s="4">
        <f t="shared" si="20"/>
        <v>0</v>
      </c>
      <c r="H165" s="4">
        <f t="shared" si="23"/>
        <v>0</v>
      </c>
      <c r="I165" s="4">
        <f t="shared" si="21"/>
        <v>0</v>
      </c>
      <c r="J165" s="4">
        <f>SUM($H$18:$H165)</f>
        <v>3000.1102260963953</v>
      </c>
    </row>
    <row r="166" spans="1:10" x14ac:dyDescent="0.2">
      <c r="A166" s="7">
        <f>IF(Values_Entered,A165+1,"")</f>
        <v>149</v>
      </c>
      <c r="B166" s="6">
        <f t="shared" si="16"/>
        <v>46143</v>
      </c>
      <c r="C166" s="4">
        <f t="shared" si="22"/>
        <v>0</v>
      </c>
      <c r="D166" s="4">
        <f t="shared" si="17"/>
        <v>1500.0018371016067</v>
      </c>
      <c r="E166" s="5">
        <f t="shared" si="18"/>
        <v>0</v>
      </c>
      <c r="F166" s="4">
        <f t="shared" si="19"/>
        <v>0</v>
      </c>
      <c r="G166" s="4">
        <f t="shared" si="20"/>
        <v>0</v>
      </c>
      <c r="H166" s="4">
        <f t="shared" si="23"/>
        <v>0</v>
      </c>
      <c r="I166" s="4">
        <f t="shared" si="21"/>
        <v>0</v>
      </c>
      <c r="J166" s="4">
        <f>SUM($H$18:$H166)</f>
        <v>3000.1102260963953</v>
      </c>
    </row>
    <row r="167" spans="1:10" x14ac:dyDescent="0.2">
      <c r="A167" s="7">
        <f>IF(Values_Entered,A166+1,"")</f>
        <v>150</v>
      </c>
      <c r="B167" s="6">
        <f t="shared" si="16"/>
        <v>46174</v>
      </c>
      <c r="C167" s="4">
        <f t="shared" si="22"/>
        <v>0</v>
      </c>
      <c r="D167" s="4">
        <f t="shared" si="17"/>
        <v>1500.0018371016067</v>
      </c>
      <c r="E167" s="5">
        <f t="shared" si="18"/>
        <v>0</v>
      </c>
      <c r="F167" s="4">
        <f t="shared" si="19"/>
        <v>0</v>
      </c>
      <c r="G167" s="4">
        <f t="shared" si="20"/>
        <v>0</v>
      </c>
      <c r="H167" s="4">
        <f t="shared" si="23"/>
        <v>0</v>
      </c>
      <c r="I167" s="4">
        <f t="shared" si="21"/>
        <v>0</v>
      </c>
      <c r="J167" s="4">
        <f>SUM($H$18:$H167)</f>
        <v>3000.1102260963953</v>
      </c>
    </row>
    <row r="168" spans="1:10" x14ac:dyDescent="0.2">
      <c r="A168" s="7">
        <f>IF(Values_Entered,A167+1,"")</f>
        <v>151</v>
      </c>
      <c r="B168" s="6">
        <f t="shared" si="16"/>
        <v>46204</v>
      </c>
      <c r="C168" s="4">
        <f t="shared" si="22"/>
        <v>0</v>
      </c>
      <c r="D168" s="4">
        <f t="shared" si="17"/>
        <v>1500.0018371016067</v>
      </c>
      <c r="E168" s="5">
        <f t="shared" si="18"/>
        <v>0</v>
      </c>
      <c r="F168" s="4">
        <f t="shared" si="19"/>
        <v>0</v>
      </c>
      <c r="G168" s="4">
        <f t="shared" si="20"/>
        <v>0</v>
      </c>
      <c r="H168" s="4">
        <f t="shared" si="23"/>
        <v>0</v>
      </c>
      <c r="I168" s="4">
        <f t="shared" si="21"/>
        <v>0</v>
      </c>
      <c r="J168" s="4">
        <f>SUM($H$18:$H168)</f>
        <v>3000.1102260963953</v>
      </c>
    </row>
    <row r="169" spans="1:10" x14ac:dyDescent="0.2">
      <c r="A169" s="7">
        <f>IF(Values_Entered,A168+1,"")</f>
        <v>152</v>
      </c>
      <c r="B169" s="6">
        <f t="shared" si="16"/>
        <v>46235</v>
      </c>
      <c r="C169" s="4">
        <f t="shared" si="22"/>
        <v>0</v>
      </c>
      <c r="D169" s="4">
        <f t="shared" si="17"/>
        <v>1500.0018371016067</v>
      </c>
      <c r="E169" s="5">
        <f t="shared" si="18"/>
        <v>0</v>
      </c>
      <c r="F169" s="4">
        <f t="shared" si="19"/>
        <v>0</v>
      </c>
      <c r="G169" s="4">
        <f t="shared" si="20"/>
        <v>0</v>
      </c>
      <c r="H169" s="4">
        <f t="shared" si="23"/>
        <v>0</v>
      </c>
      <c r="I169" s="4">
        <f t="shared" si="21"/>
        <v>0</v>
      </c>
      <c r="J169" s="4">
        <f>SUM($H$18:$H169)</f>
        <v>3000.1102260963953</v>
      </c>
    </row>
    <row r="170" spans="1:10" x14ac:dyDescent="0.2">
      <c r="A170" s="7">
        <f>IF(Values_Entered,A169+1,"")</f>
        <v>153</v>
      </c>
      <c r="B170" s="6">
        <f t="shared" si="16"/>
        <v>46266</v>
      </c>
      <c r="C170" s="4">
        <f t="shared" si="22"/>
        <v>0</v>
      </c>
      <c r="D170" s="4">
        <f t="shared" si="17"/>
        <v>1500.0018371016067</v>
      </c>
      <c r="E170" s="5">
        <f t="shared" si="18"/>
        <v>0</v>
      </c>
      <c r="F170" s="4">
        <f t="shared" si="19"/>
        <v>0</v>
      </c>
      <c r="G170" s="4">
        <f t="shared" si="20"/>
        <v>0</v>
      </c>
      <c r="H170" s="4">
        <f t="shared" si="23"/>
        <v>0</v>
      </c>
      <c r="I170" s="4">
        <f t="shared" si="21"/>
        <v>0</v>
      </c>
      <c r="J170" s="4">
        <f>SUM($H$18:$H170)</f>
        <v>3000.1102260963953</v>
      </c>
    </row>
    <row r="171" spans="1:10" x14ac:dyDescent="0.2">
      <c r="A171" s="7">
        <f>IF(Values_Entered,A170+1,"")</f>
        <v>154</v>
      </c>
      <c r="B171" s="6">
        <f t="shared" si="16"/>
        <v>46296</v>
      </c>
      <c r="C171" s="4">
        <f t="shared" si="22"/>
        <v>0</v>
      </c>
      <c r="D171" s="4">
        <f t="shared" si="17"/>
        <v>1500.0018371016067</v>
      </c>
      <c r="E171" s="5">
        <f t="shared" si="18"/>
        <v>0</v>
      </c>
      <c r="F171" s="4">
        <f t="shared" si="19"/>
        <v>0</v>
      </c>
      <c r="G171" s="4">
        <f t="shared" si="20"/>
        <v>0</v>
      </c>
      <c r="H171" s="4">
        <f t="shared" si="23"/>
        <v>0</v>
      </c>
      <c r="I171" s="4">
        <f t="shared" si="21"/>
        <v>0</v>
      </c>
      <c r="J171" s="4">
        <f>SUM($H$18:$H171)</f>
        <v>3000.1102260963953</v>
      </c>
    </row>
    <row r="172" spans="1:10" x14ac:dyDescent="0.2">
      <c r="A172" s="7">
        <f>IF(Values_Entered,A171+1,"")</f>
        <v>155</v>
      </c>
      <c r="B172" s="6">
        <f t="shared" si="16"/>
        <v>46327</v>
      </c>
      <c r="C172" s="4">
        <f t="shared" si="22"/>
        <v>0</v>
      </c>
      <c r="D172" s="4">
        <f t="shared" si="17"/>
        <v>1500.0018371016067</v>
      </c>
      <c r="E172" s="5">
        <f t="shared" si="18"/>
        <v>0</v>
      </c>
      <c r="F172" s="4">
        <f t="shared" si="19"/>
        <v>0</v>
      </c>
      <c r="G172" s="4">
        <f t="shared" si="20"/>
        <v>0</v>
      </c>
      <c r="H172" s="4">
        <f t="shared" si="23"/>
        <v>0</v>
      </c>
      <c r="I172" s="4">
        <f t="shared" si="21"/>
        <v>0</v>
      </c>
      <c r="J172" s="4">
        <f>SUM($H$18:$H172)</f>
        <v>3000.1102260963953</v>
      </c>
    </row>
    <row r="173" spans="1:10" x14ac:dyDescent="0.2">
      <c r="A173" s="7">
        <f>IF(Values_Entered,A172+1,"")</f>
        <v>156</v>
      </c>
      <c r="B173" s="6">
        <f t="shared" si="16"/>
        <v>46357</v>
      </c>
      <c r="C173" s="4">
        <f t="shared" si="22"/>
        <v>0</v>
      </c>
      <c r="D173" s="4">
        <f t="shared" si="17"/>
        <v>1500.0018371016067</v>
      </c>
      <c r="E173" s="5">
        <f t="shared" si="18"/>
        <v>0</v>
      </c>
      <c r="F173" s="4">
        <f t="shared" si="19"/>
        <v>0</v>
      </c>
      <c r="G173" s="4">
        <f t="shared" si="20"/>
        <v>0</v>
      </c>
      <c r="H173" s="4">
        <f t="shared" si="23"/>
        <v>0</v>
      </c>
      <c r="I173" s="4">
        <f t="shared" si="21"/>
        <v>0</v>
      </c>
      <c r="J173" s="4">
        <f>SUM($H$18:$H173)</f>
        <v>3000.1102260963953</v>
      </c>
    </row>
    <row r="174" spans="1:10" x14ac:dyDescent="0.2">
      <c r="A174" s="7">
        <f>IF(Values_Entered,A173+1,"")</f>
        <v>157</v>
      </c>
      <c r="B174" s="6">
        <f t="shared" si="16"/>
        <v>46388</v>
      </c>
      <c r="C174" s="4">
        <f t="shared" si="22"/>
        <v>0</v>
      </c>
      <c r="D174" s="4">
        <f t="shared" si="17"/>
        <v>1500.0018371016067</v>
      </c>
      <c r="E174" s="5">
        <f t="shared" si="18"/>
        <v>0</v>
      </c>
      <c r="F174" s="4">
        <f t="shared" si="19"/>
        <v>0</v>
      </c>
      <c r="G174" s="4">
        <f t="shared" si="20"/>
        <v>0</v>
      </c>
      <c r="H174" s="4">
        <f t="shared" si="23"/>
        <v>0</v>
      </c>
      <c r="I174" s="4">
        <f t="shared" si="21"/>
        <v>0</v>
      </c>
      <c r="J174" s="4">
        <f>SUM($H$18:$H174)</f>
        <v>3000.1102260963953</v>
      </c>
    </row>
    <row r="175" spans="1:10" x14ac:dyDescent="0.2">
      <c r="A175" s="7">
        <f>IF(Values_Entered,A174+1,"")</f>
        <v>158</v>
      </c>
      <c r="B175" s="6">
        <f t="shared" si="16"/>
        <v>46419</v>
      </c>
      <c r="C175" s="4">
        <f t="shared" si="22"/>
        <v>0</v>
      </c>
      <c r="D175" s="4">
        <f t="shared" si="17"/>
        <v>1500.0018371016067</v>
      </c>
      <c r="E175" s="5">
        <f t="shared" si="18"/>
        <v>0</v>
      </c>
      <c r="F175" s="4">
        <f t="shared" si="19"/>
        <v>0</v>
      </c>
      <c r="G175" s="4">
        <f t="shared" si="20"/>
        <v>0</v>
      </c>
      <c r="H175" s="4">
        <f t="shared" si="23"/>
        <v>0</v>
      </c>
      <c r="I175" s="4">
        <f t="shared" si="21"/>
        <v>0</v>
      </c>
      <c r="J175" s="4">
        <f>SUM($H$18:$H175)</f>
        <v>3000.1102260963953</v>
      </c>
    </row>
    <row r="176" spans="1:10" x14ac:dyDescent="0.2">
      <c r="A176" s="7">
        <f>IF(Values_Entered,A175+1,"")</f>
        <v>159</v>
      </c>
      <c r="B176" s="6">
        <f t="shared" si="16"/>
        <v>46447</v>
      </c>
      <c r="C176" s="4">
        <f t="shared" si="22"/>
        <v>0</v>
      </c>
      <c r="D176" s="4">
        <f t="shared" si="17"/>
        <v>1500.0018371016067</v>
      </c>
      <c r="E176" s="5">
        <f t="shared" si="18"/>
        <v>0</v>
      </c>
      <c r="F176" s="4">
        <f t="shared" si="19"/>
        <v>0</v>
      </c>
      <c r="G176" s="4">
        <f t="shared" si="20"/>
        <v>0</v>
      </c>
      <c r="H176" s="4">
        <f t="shared" si="23"/>
        <v>0</v>
      </c>
      <c r="I176" s="4">
        <f t="shared" si="21"/>
        <v>0</v>
      </c>
      <c r="J176" s="4">
        <f>SUM($H$18:$H176)</f>
        <v>3000.1102260963953</v>
      </c>
    </row>
    <row r="177" spans="1:10" x14ac:dyDescent="0.2">
      <c r="A177" s="7">
        <f>IF(Values_Entered,A176+1,"")</f>
        <v>160</v>
      </c>
      <c r="B177" s="6">
        <f t="shared" si="16"/>
        <v>46478</v>
      </c>
      <c r="C177" s="4">
        <f t="shared" si="22"/>
        <v>0</v>
      </c>
      <c r="D177" s="4">
        <f t="shared" si="17"/>
        <v>1500.0018371016067</v>
      </c>
      <c r="E177" s="5">
        <f t="shared" si="18"/>
        <v>0</v>
      </c>
      <c r="F177" s="4">
        <f t="shared" si="19"/>
        <v>0</v>
      </c>
      <c r="G177" s="4">
        <f t="shared" si="20"/>
        <v>0</v>
      </c>
      <c r="H177" s="4">
        <f t="shared" si="23"/>
        <v>0</v>
      </c>
      <c r="I177" s="4">
        <f t="shared" si="21"/>
        <v>0</v>
      </c>
      <c r="J177" s="4">
        <f>SUM($H$18:$H177)</f>
        <v>3000.1102260963953</v>
      </c>
    </row>
    <row r="178" spans="1:10" x14ac:dyDescent="0.2">
      <c r="A178" s="7">
        <f>IF(Values_Entered,A177+1,"")</f>
        <v>161</v>
      </c>
      <c r="B178" s="6">
        <f t="shared" si="16"/>
        <v>46508</v>
      </c>
      <c r="C178" s="4">
        <f t="shared" si="22"/>
        <v>0</v>
      </c>
      <c r="D178" s="4">
        <f t="shared" si="17"/>
        <v>1500.0018371016067</v>
      </c>
      <c r="E178" s="5">
        <f t="shared" si="18"/>
        <v>0</v>
      </c>
      <c r="F178" s="4">
        <f t="shared" si="19"/>
        <v>0</v>
      </c>
      <c r="G178" s="4">
        <f t="shared" si="20"/>
        <v>0</v>
      </c>
      <c r="H178" s="4">
        <f t="shared" si="23"/>
        <v>0</v>
      </c>
      <c r="I178" s="4">
        <f t="shared" si="21"/>
        <v>0</v>
      </c>
      <c r="J178" s="4">
        <f>SUM($H$18:$H178)</f>
        <v>3000.1102260963953</v>
      </c>
    </row>
    <row r="179" spans="1:10" x14ac:dyDescent="0.2">
      <c r="A179" s="7">
        <f>IF(Values_Entered,A178+1,"")</f>
        <v>162</v>
      </c>
      <c r="B179" s="6">
        <f t="shared" si="16"/>
        <v>46539</v>
      </c>
      <c r="C179" s="4">
        <f t="shared" si="22"/>
        <v>0</v>
      </c>
      <c r="D179" s="4">
        <f t="shared" si="17"/>
        <v>1500.0018371016067</v>
      </c>
      <c r="E179" s="5">
        <f t="shared" si="18"/>
        <v>0</v>
      </c>
      <c r="F179" s="4">
        <f t="shared" si="19"/>
        <v>0</v>
      </c>
      <c r="G179" s="4">
        <f t="shared" si="20"/>
        <v>0</v>
      </c>
      <c r="H179" s="4">
        <f t="shared" si="23"/>
        <v>0</v>
      </c>
      <c r="I179" s="4">
        <f t="shared" si="21"/>
        <v>0</v>
      </c>
      <c r="J179" s="4">
        <f>SUM($H$18:$H179)</f>
        <v>3000.1102260963953</v>
      </c>
    </row>
    <row r="180" spans="1:10" x14ac:dyDescent="0.2">
      <c r="A180" s="7">
        <f>IF(Values_Entered,A179+1,"")</f>
        <v>163</v>
      </c>
      <c r="B180" s="6">
        <f t="shared" si="16"/>
        <v>46569</v>
      </c>
      <c r="C180" s="4">
        <f t="shared" si="22"/>
        <v>0</v>
      </c>
      <c r="D180" s="4">
        <f t="shared" si="17"/>
        <v>1500.0018371016067</v>
      </c>
      <c r="E180" s="5">
        <f t="shared" si="18"/>
        <v>0</v>
      </c>
      <c r="F180" s="4">
        <f t="shared" si="19"/>
        <v>0</v>
      </c>
      <c r="G180" s="4">
        <f t="shared" si="20"/>
        <v>0</v>
      </c>
      <c r="H180" s="4">
        <f t="shared" si="23"/>
        <v>0</v>
      </c>
      <c r="I180" s="4">
        <f t="shared" si="21"/>
        <v>0</v>
      </c>
      <c r="J180" s="4">
        <f>SUM($H$18:$H180)</f>
        <v>3000.1102260963953</v>
      </c>
    </row>
    <row r="181" spans="1:10" x14ac:dyDescent="0.2">
      <c r="A181" s="7">
        <f>IF(Values_Entered,A180+1,"")</f>
        <v>164</v>
      </c>
      <c r="B181" s="6">
        <f t="shared" si="16"/>
        <v>46600</v>
      </c>
      <c r="C181" s="4">
        <f t="shared" si="22"/>
        <v>0</v>
      </c>
      <c r="D181" s="4">
        <f t="shared" si="17"/>
        <v>1500.0018371016067</v>
      </c>
      <c r="E181" s="5">
        <f t="shared" si="18"/>
        <v>0</v>
      </c>
      <c r="F181" s="4">
        <f t="shared" si="19"/>
        <v>0</v>
      </c>
      <c r="G181" s="4">
        <f t="shared" si="20"/>
        <v>0</v>
      </c>
      <c r="H181" s="4">
        <f t="shared" si="23"/>
        <v>0</v>
      </c>
      <c r="I181" s="4">
        <f t="shared" si="21"/>
        <v>0</v>
      </c>
      <c r="J181" s="4">
        <f>SUM($H$18:$H181)</f>
        <v>3000.1102260963953</v>
      </c>
    </row>
    <row r="182" spans="1:10" x14ac:dyDescent="0.2">
      <c r="A182" s="7">
        <f>IF(Values_Entered,A181+1,"")</f>
        <v>165</v>
      </c>
      <c r="B182" s="6">
        <f t="shared" si="16"/>
        <v>46631</v>
      </c>
      <c r="C182" s="4">
        <f t="shared" si="22"/>
        <v>0</v>
      </c>
      <c r="D182" s="4">
        <f t="shared" si="17"/>
        <v>1500.0018371016067</v>
      </c>
      <c r="E182" s="5">
        <f t="shared" si="18"/>
        <v>0</v>
      </c>
      <c r="F182" s="4">
        <f t="shared" si="19"/>
        <v>0</v>
      </c>
      <c r="G182" s="4">
        <f t="shared" si="20"/>
        <v>0</v>
      </c>
      <c r="H182" s="4">
        <f t="shared" si="23"/>
        <v>0</v>
      </c>
      <c r="I182" s="4">
        <f t="shared" si="21"/>
        <v>0</v>
      </c>
      <c r="J182" s="4">
        <f>SUM($H$18:$H182)</f>
        <v>3000.1102260963953</v>
      </c>
    </row>
    <row r="183" spans="1:10" x14ac:dyDescent="0.2">
      <c r="A183" s="7">
        <f>IF(Values_Entered,A182+1,"")</f>
        <v>166</v>
      </c>
      <c r="B183" s="6">
        <f t="shared" si="16"/>
        <v>46661</v>
      </c>
      <c r="C183" s="4">
        <f t="shared" si="22"/>
        <v>0</v>
      </c>
      <c r="D183" s="4">
        <f t="shared" si="17"/>
        <v>1500.0018371016067</v>
      </c>
      <c r="E183" s="5">
        <f t="shared" si="18"/>
        <v>0</v>
      </c>
      <c r="F183" s="4">
        <f t="shared" si="19"/>
        <v>0</v>
      </c>
      <c r="G183" s="4">
        <f t="shared" si="20"/>
        <v>0</v>
      </c>
      <c r="H183" s="4">
        <f t="shared" si="23"/>
        <v>0</v>
      </c>
      <c r="I183" s="4">
        <f t="shared" si="21"/>
        <v>0</v>
      </c>
      <c r="J183" s="4">
        <f>SUM($H$18:$H183)</f>
        <v>3000.1102260963953</v>
      </c>
    </row>
    <row r="184" spans="1:10" x14ac:dyDescent="0.2">
      <c r="A184" s="7">
        <f>IF(Values_Entered,A183+1,"")</f>
        <v>167</v>
      </c>
      <c r="B184" s="6">
        <f t="shared" si="16"/>
        <v>46692</v>
      </c>
      <c r="C184" s="4">
        <f t="shared" si="22"/>
        <v>0</v>
      </c>
      <c r="D184" s="4">
        <f t="shared" si="17"/>
        <v>1500.0018371016067</v>
      </c>
      <c r="E184" s="5">
        <f t="shared" si="18"/>
        <v>0</v>
      </c>
      <c r="F184" s="4">
        <f t="shared" si="19"/>
        <v>0</v>
      </c>
      <c r="G184" s="4">
        <f t="shared" si="20"/>
        <v>0</v>
      </c>
      <c r="H184" s="4">
        <f t="shared" si="23"/>
        <v>0</v>
      </c>
      <c r="I184" s="4">
        <f t="shared" si="21"/>
        <v>0</v>
      </c>
      <c r="J184" s="4">
        <f>SUM($H$18:$H184)</f>
        <v>3000.1102260963953</v>
      </c>
    </row>
    <row r="185" spans="1:10" x14ac:dyDescent="0.2">
      <c r="A185" s="7">
        <f>IF(Values_Entered,A184+1,"")</f>
        <v>168</v>
      </c>
      <c r="B185" s="6">
        <f t="shared" si="16"/>
        <v>46722</v>
      </c>
      <c r="C185" s="4">
        <f t="shared" si="22"/>
        <v>0</v>
      </c>
      <c r="D185" s="4">
        <f t="shared" si="17"/>
        <v>1500.0018371016067</v>
      </c>
      <c r="E185" s="5">
        <f t="shared" si="18"/>
        <v>0</v>
      </c>
      <c r="F185" s="4">
        <f t="shared" si="19"/>
        <v>0</v>
      </c>
      <c r="G185" s="4">
        <f t="shared" si="20"/>
        <v>0</v>
      </c>
      <c r="H185" s="4">
        <f t="shared" si="23"/>
        <v>0</v>
      </c>
      <c r="I185" s="4">
        <f t="shared" si="21"/>
        <v>0</v>
      </c>
      <c r="J185" s="4">
        <f>SUM($H$18:$H185)</f>
        <v>3000.1102260963953</v>
      </c>
    </row>
    <row r="186" spans="1:10" x14ac:dyDescent="0.2">
      <c r="A186" s="7">
        <f>IF(Values_Entered,A185+1,"")</f>
        <v>169</v>
      </c>
      <c r="B186" s="6">
        <f t="shared" si="16"/>
        <v>46753</v>
      </c>
      <c r="C186" s="4">
        <f t="shared" si="22"/>
        <v>0</v>
      </c>
      <c r="D186" s="4">
        <f t="shared" si="17"/>
        <v>1500.0018371016067</v>
      </c>
      <c r="E186" s="5">
        <f t="shared" si="18"/>
        <v>0</v>
      </c>
      <c r="F186" s="4">
        <f t="shared" si="19"/>
        <v>0</v>
      </c>
      <c r="G186" s="4">
        <f t="shared" si="20"/>
        <v>0</v>
      </c>
      <c r="H186" s="4">
        <f t="shared" si="23"/>
        <v>0</v>
      </c>
      <c r="I186" s="4">
        <f t="shared" si="21"/>
        <v>0</v>
      </c>
      <c r="J186" s="4">
        <f>SUM($H$18:$H186)</f>
        <v>3000.1102260963953</v>
      </c>
    </row>
    <row r="187" spans="1:10" x14ac:dyDescent="0.2">
      <c r="A187" s="7">
        <f>IF(Values_Entered,A186+1,"")</f>
        <v>170</v>
      </c>
      <c r="B187" s="6">
        <f t="shared" si="16"/>
        <v>46784</v>
      </c>
      <c r="C187" s="4">
        <f t="shared" si="22"/>
        <v>0</v>
      </c>
      <c r="D187" s="4">
        <f t="shared" si="17"/>
        <v>1500.0018371016067</v>
      </c>
      <c r="E187" s="5">
        <f t="shared" si="18"/>
        <v>0</v>
      </c>
      <c r="F187" s="4">
        <f t="shared" si="19"/>
        <v>0</v>
      </c>
      <c r="G187" s="4">
        <f t="shared" si="20"/>
        <v>0</v>
      </c>
      <c r="H187" s="4">
        <f t="shared" si="23"/>
        <v>0</v>
      </c>
      <c r="I187" s="4">
        <f t="shared" si="21"/>
        <v>0</v>
      </c>
      <c r="J187" s="4">
        <f>SUM($H$18:$H187)</f>
        <v>3000.1102260963953</v>
      </c>
    </row>
    <row r="188" spans="1:10" x14ac:dyDescent="0.2">
      <c r="A188" s="7">
        <f>IF(Values_Entered,A187+1,"")</f>
        <v>171</v>
      </c>
      <c r="B188" s="6">
        <f t="shared" si="16"/>
        <v>46813</v>
      </c>
      <c r="C188" s="4">
        <f t="shared" si="22"/>
        <v>0</v>
      </c>
      <c r="D188" s="4">
        <f t="shared" si="17"/>
        <v>1500.0018371016067</v>
      </c>
      <c r="E188" s="5">
        <f t="shared" si="18"/>
        <v>0</v>
      </c>
      <c r="F188" s="4">
        <f t="shared" si="19"/>
        <v>0</v>
      </c>
      <c r="G188" s="4">
        <f t="shared" si="20"/>
        <v>0</v>
      </c>
      <c r="H188" s="4">
        <f t="shared" si="23"/>
        <v>0</v>
      </c>
      <c r="I188" s="4">
        <f t="shared" si="21"/>
        <v>0</v>
      </c>
      <c r="J188" s="4">
        <f>SUM($H$18:$H188)</f>
        <v>3000.1102260963953</v>
      </c>
    </row>
    <row r="189" spans="1:10" x14ac:dyDescent="0.2">
      <c r="A189" s="7">
        <f>IF(Values_Entered,A188+1,"")</f>
        <v>172</v>
      </c>
      <c r="B189" s="6">
        <f t="shared" si="16"/>
        <v>46844</v>
      </c>
      <c r="C189" s="4">
        <f t="shared" si="22"/>
        <v>0</v>
      </c>
      <c r="D189" s="4">
        <f t="shared" si="17"/>
        <v>1500.0018371016067</v>
      </c>
      <c r="E189" s="5">
        <f t="shared" si="18"/>
        <v>0</v>
      </c>
      <c r="F189" s="4">
        <f t="shared" si="19"/>
        <v>0</v>
      </c>
      <c r="G189" s="4">
        <f t="shared" si="20"/>
        <v>0</v>
      </c>
      <c r="H189" s="4">
        <f t="shared" si="23"/>
        <v>0</v>
      </c>
      <c r="I189" s="4">
        <f t="shared" si="21"/>
        <v>0</v>
      </c>
      <c r="J189" s="4">
        <f>SUM($H$18:$H189)</f>
        <v>3000.1102260963953</v>
      </c>
    </row>
    <row r="190" spans="1:10" x14ac:dyDescent="0.2">
      <c r="A190" s="7">
        <f>IF(Values_Entered,A189+1,"")</f>
        <v>173</v>
      </c>
      <c r="B190" s="6">
        <f t="shared" si="16"/>
        <v>46874</v>
      </c>
      <c r="C190" s="4">
        <f t="shared" si="22"/>
        <v>0</v>
      </c>
      <c r="D190" s="4">
        <f t="shared" si="17"/>
        <v>1500.0018371016067</v>
      </c>
      <c r="E190" s="5">
        <f t="shared" si="18"/>
        <v>0</v>
      </c>
      <c r="F190" s="4">
        <f t="shared" si="19"/>
        <v>0</v>
      </c>
      <c r="G190" s="4">
        <f t="shared" si="20"/>
        <v>0</v>
      </c>
      <c r="H190" s="4">
        <f t="shared" si="23"/>
        <v>0</v>
      </c>
      <c r="I190" s="4">
        <f t="shared" si="21"/>
        <v>0</v>
      </c>
      <c r="J190" s="4">
        <f>SUM($H$18:$H190)</f>
        <v>3000.1102260963953</v>
      </c>
    </row>
    <row r="191" spans="1:10" x14ac:dyDescent="0.2">
      <c r="A191" s="7">
        <f>IF(Values_Entered,A190+1,"")</f>
        <v>174</v>
      </c>
      <c r="B191" s="6">
        <f t="shared" si="16"/>
        <v>46905</v>
      </c>
      <c r="C191" s="4">
        <f t="shared" si="22"/>
        <v>0</v>
      </c>
      <c r="D191" s="4">
        <f t="shared" si="17"/>
        <v>1500.0018371016067</v>
      </c>
      <c r="E191" s="5">
        <f t="shared" si="18"/>
        <v>0</v>
      </c>
      <c r="F191" s="4">
        <f t="shared" si="19"/>
        <v>0</v>
      </c>
      <c r="G191" s="4">
        <f t="shared" si="20"/>
        <v>0</v>
      </c>
      <c r="H191" s="4">
        <f t="shared" si="23"/>
        <v>0</v>
      </c>
      <c r="I191" s="4">
        <f t="shared" si="21"/>
        <v>0</v>
      </c>
      <c r="J191" s="4">
        <f>SUM($H$18:$H191)</f>
        <v>3000.1102260963953</v>
      </c>
    </row>
    <row r="192" spans="1:10" x14ac:dyDescent="0.2">
      <c r="A192" s="7">
        <f>IF(Values_Entered,A191+1,"")</f>
        <v>175</v>
      </c>
      <c r="B192" s="6">
        <f t="shared" si="16"/>
        <v>46935</v>
      </c>
      <c r="C192" s="4">
        <f t="shared" si="22"/>
        <v>0</v>
      </c>
      <c r="D192" s="4">
        <f t="shared" si="17"/>
        <v>1500.0018371016067</v>
      </c>
      <c r="E192" s="5">
        <f t="shared" si="18"/>
        <v>0</v>
      </c>
      <c r="F192" s="4">
        <f t="shared" si="19"/>
        <v>0</v>
      </c>
      <c r="G192" s="4">
        <f t="shared" si="20"/>
        <v>0</v>
      </c>
      <c r="H192" s="4">
        <f t="shared" si="23"/>
        <v>0</v>
      </c>
      <c r="I192" s="4">
        <f t="shared" si="21"/>
        <v>0</v>
      </c>
      <c r="J192" s="4">
        <f>SUM($H$18:$H192)</f>
        <v>3000.1102260963953</v>
      </c>
    </row>
    <row r="193" spans="1:10" x14ac:dyDescent="0.2">
      <c r="A193" s="7">
        <f>IF(Values_Entered,A192+1,"")</f>
        <v>176</v>
      </c>
      <c r="B193" s="6">
        <f t="shared" si="16"/>
        <v>46966</v>
      </c>
      <c r="C193" s="4">
        <f t="shared" si="22"/>
        <v>0</v>
      </c>
      <c r="D193" s="4">
        <f t="shared" si="17"/>
        <v>1500.0018371016067</v>
      </c>
      <c r="E193" s="5">
        <f t="shared" si="18"/>
        <v>0</v>
      </c>
      <c r="F193" s="4">
        <f t="shared" si="19"/>
        <v>0</v>
      </c>
      <c r="G193" s="4">
        <f t="shared" si="20"/>
        <v>0</v>
      </c>
      <c r="H193" s="4">
        <f t="shared" si="23"/>
        <v>0</v>
      </c>
      <c r="I193" s="4">
        <f t="shared" si="21"/>
        <v>0</v>
      </c>
      <c r="J193" s="4">
        <f>SUM($H$18:$H193)</f>
        <v>3000.1102260963953</v>
      </c>
    </row>
    <row r="194" spans="1:10" x14ac:dyDescent="0.2">
      <c r="A194" s="7">
        <f>IF(Values_Entered,A193+1,"")</f>
        <v>177</v>
      </c>
      <c r="B194" s="6">
        <f t="shared" si="16"/>
        <v>46997</v>
      </c>
      <c r="C194" s="4">
        <f t="shared" si="22"/>
        <v>0</v>
      </c>
      <c r="D194" s="4">
        <f t="shared" si="17"/>
        <v>1500.0018371016067</v>
      </c>
      <c r="E194" s="5">
        <f t="shared" si="18"/>
        <v>0</v>
      </c>
      <c r="F194" s="4">
        <f t="shared" si="19"/>
        <v>0</v>
      </c>
      <c r="G194" s="4">
        <f t="shared" si="20"/>
        <v>0</v>
      </c>
      <c r="H194" s="4">
        <f t="shared" si="23"/>
        <v>0</v>
      </c>
      <c r="I194" s="4">
        <f t="shared" si="21"/>
        <v>0</v>
      </c>
      <c r="J194" s="4">
        <f>SUM($H$18:$H194)</f>
        <v>3000.1102260963953</v>
      </c>
    </row>
    <row r="195" spans="1:10" x14ac:dyDescent="0.2">
      <c r="A195" s="7">
        <f>IF(Values_Entered,A194+1,"")</f>
        <v>178</v>
      </c>
      <c r="B195" s="6">
        <f t="shared" si="16"/>
        <v>47027</v>
      </c>
      <c r="C195" s="4">
        <f t="shared" si="22"/>
        <v>0</v>
      </c>
      <c r="D195" s="4">
        <f t="shared" si="17"/>
        <v>1500.0018371016067</v>
      </c>
      <c r="E195" s="5">
        <f t="shared" si="18"/>
        <v>0</v>
      </c>
      <c r="F195" s="4">
        <f t="shared" si="19"/>
        <v>0</v>
      </c>
      <c r="G195" s="4">
        <f t="shared" si="20"/>
        <v>0</v>
      </c>
      <c r="H195" s="4">
        <f t="shared" si="23"/>
        <v>0</v>
      </c>
      <c r="I195" s="4">
        <f t="shared" si="21"/>
        <v>0</v>
      </c>
      <c r="J195" s="4">
        <f>SUM($H$18:$H195)</f>
        <v>3000.1102260963953</v>
      </c>
    </row>
    <row r="196" spans="1:10" x14ac:dyDescent="0.2">
      <c r="A196" s="7">
        <f>IF(Values_Entered,A195+1,"")</f>
        <v>179</v>
      </c>
      <c r="B196" s="6">
        <f t="shared" si="16"/>
        <v>47058</v>
      </c>
      <c r="C196" s="4">
        <f t="shared" si="22"/>
        <v>0</v>
      </c>
      <c r="D196" s="4">
        <f t="shared" si="17"/>
        <v>1500.0018371016067</v>
      </c>
      <c r="E196" s="5">
        <f t="shared" si="18"/>
        <v>0</v>
      </c>
      <c r="F196" s="4">
        <f t="shared" si="19"/>
        <v>0</v>
      </c>
      <c r="G196" s="4">
        <f t="shared" si="20"/>
        <v>0</v>
      </c>
      <c r="H196" s="4">
        <f t="shared" si="23"/>
        <v>0</v>
      </c>
      <c r="I196" s="4">
        <f t="shared" si="21"/>
        <v>0</v>
      </c>
      <c r="J196" s="4">
        <f>SUM($H$18:$H196)</f>
        <v>3000.1102260963953</v>
      </c>
    </row>
    <row r="197" spans="1:10" x14ac:dyDescent="0.2">
      <c r="A197" s="7">
        <f>IF(Values_Entered,A196+1,"")</f>
        <v>180</v>
      </c>
      <c r="B197" s="6">
        <f t="shared" si="16"/>
        <v>47088</v>
      </c>
      <c r="C197" s="4">
        <f t="shared" si="22"/>
        <v>0</v>
      </c>
      <c r="D197" s="4">
        <f t="shared" si="17"/>
        <v>1500.0018371016067</v>
      </c>
      <c r="E197" s="5">
        <f t="shared" si="18"/>
        <v>0</v>
      </c>
      <c r="F197" s="4">
        <f t="shared" si="19"/>
        <v>0</v>
      </c>
      <c r="G197" s="4">
        <f t="shared" si="20"/>
        <v>0</v>
      </c>
      <c r="H197" s="4">
        <f t="shared" si="23"/>
        <v>0</v>
      </c>
      <c r="I197" s="4">
        <f t="shared" si="21"/>
        <v>0</v>
      </c>
      <c r="J197" s="4">
        <f>SUM($H$18:$H197)</f>
        <v>3000.1102260963953</v>
      </c>
    </row>
    <row r="198" spans="1:10" x14ac:dyDescent="0.2">
      <c r="A198" s="7">
        <f>IF(Values_Entered,A197+1,"")</f>
        <v>181</v>
      </c>
      <c r="B198" s="6">
        <f t="shared" si="16"/>
        <v>47119</v>
      </c>
      <c r="C198" s="4">
        <f t="shared" si="22"/>
        <v>0</v>
      </c>
      <c r="D198" s="4">
        <f t="shared" si="17"/>
        <v>1500.0018371016067</v>
      </c>
      <c r="E198" s="5">
        <f t="shared" si="18"/>
        <v>0</v>
      </c>
      <c r="F198" s="4">
        <f t="shared" si="19"/>
        <v>0</v>
      </c>
      <c r="G198" s="4">
        <f t="shared" si="20"/>
        <v>0</v>
      </c>
      <c r="H198" s="4">
        <f t="shared" si="23"/>
        <v>0</v>
      </c>
      <c r="I198" s="4">
        <f t="shared" si="21"/>
        <v>0</v>
      </c>
      <c r="J198" s="4">
        <f>SUM($H$18:$H198)</f>
        <v>3000.1102260963953</v>
      </c>
    </row>
    <row r="199" spans="1:10" x14ac:dyDescent="0.2">
      <c r="A199" s="7">
        <f>IF(Values_Entered,A198+1,"")</f>
        <v>182</v>
      </c>
      <c r="B199" s="6">
        <f t="shared" si="16"/>
        <v>47150</v>
      </c>
      <c r="C199" s="4">
        <f t="shared" si="22"/>
        <v>0</v>
      </c>
      <c r="D199" s="4">
        <f t="shared" si="17"/>
        <v>1500.0018371016067</v>
      </c>
      <c r="E199" s="5">
        <f t="shared" si="18"/>
        <v>0</v>
      </c>
      <c r="F199" s="4">
        <f t="shared" si="19"/>
        <v>0</v>
      </c>
      <c r="G199" s="4">
        <f t="shared" si="20"/>
        <v>0</v>
      </c>
      <c r="H199" s="4">
        <f t="shared" si="23"/>
        <v>0</v>
      </c>
      <c r="I199" s="4">
        <f t="shared" si="21"/>
        <v>0</v>
      </c>
      <c r="J199" s="4">
        <f>SUM($H$18:$H199)</f>
        <v>3000.1102260963953</v>
      </c>
    </row>
    <row r="200" spans="1:10" x14ac:dyDescent="0.2">
      <c r="A200" s="7">
        <f>IF(Values_Entered,A199+1,"")</f>
        <v>183</v>
      </c>
      <c r="B200" s="6">
        <f t="shared" si="16"/>
        <v>47178</v>
      </c>
      <c r="C200" s="4">
        <f t="shared" si="22"/>
        <v>0</v>
      </c>
      <c r="D200" s="4">
        <f t="shared" si="17"/>
        <v>1500.0018371016067</v>
      </c>
      <c r="E200" s="5">
        <f t="shared" si="18"/>
        <v>0</v>
      </c>
      <c r="F200" s="4">
        <f t="shared" si="19"/>
        <v>0</v>
      </c>
      <c r="G200" s="4">
        <f t="shared" si="20"/>
        <v>0</v>
      </c>
      <c r="H200" s="4">
        <f t="shared" si="23"/>
        <v>0</v>
      </c>
      <c r="I200" s="4">
        <f t="shared" si="21"/>
        <v>0</v>
      </c>
      <c r="J200" s="4">
        <f>SUM($H$18:$H200)</f>
        <v>3000.1102260963953</v>
      </c>
    </row>
    <row r="201" spans="1:10" x14ac:dyDescent="0.2">
      <c r="A201" s="7">
        <f>IF(Values_Entered,A200+1,"")</f>
        <v>184</v>
      </c>
      <c r="B201" s="6">
        <f t="shared" si="16"/>
        <v>47209</v>
      </c>
      <c r="C201" s="4">
        <f t="shared" si="22"/>
        <v>0</v>
      </c>
      <c r="D201" s="4">
        <f t="shared" si="17"/>
        <v>1500.0018371016067</v>
      </c>
      <c r="E201" s="5">
        <f t="shared" si="18"/>
        <v>0</v>
      </c>
      <c r="F201" s="4">
        <f t="shared" si="19"/>
        <v>0</v>
      </c>
      <c r="G201" s="4">
        <f t="shared" si="20"/>
        <v>0</v>
      </c>
      <c r="H201" s="4">
        <f t="shared" si="23"/>
        <v>0</v>
      </c>
      <c r="I201" s="4">
        <f t="shared" si="21"/>
        <v>0</v>
      </c>
      <c r="J201" s="4">
        <f>SUM($H$18:$H201)</f>
        <v>3000.1102260963953</v>
      </c>
    </row>
    <row r="202" spans="1:10" x14ac:dyDescent="0.2">
      <c r="A202" s="7">
        <f>IF(Values_Entered,A201+1,"")</f>
        <v>185</v>
      </c>
      <c r="B202" s="6">
        <f t="shared" si="16"/>
        <v>47239</v>
      </c>
      <c r="C202" s="4">
        <f t="shared" si="22"/>
        <v>0</v>
      </c>
      <c r="D202" s="4">
        <f t="shared" si="17"/>
        <v>1500.0018371016067</v>
      </c>
      <c r="E202" s="5">
        <f t="shared" si="18"/>
        <v>0</v>
      </c>
      <c r="F202" s="4">
        <f t="shared" si="19"/>
        <v>0</v>
      </c>
      <c r="G202" s="4">
        <f t="shared" si="20"/>
        <v>0</v>
      </c>
      <c r="H202" s="4">
        <f t="shared" si="23"/>
        <v>0</v>
      </c>
      <c r="I202" s="4">
        <f t="shared" si="21"/>
        <v>0</v>
      </c>
      <c r="J202" s="4">
        <f>SUM($H$18:$H202)</f>
        <v>3000.1102260963953</v>
      </c>
    </row>
    <row r="203" spans="1:10" x14ac:dyDescent="0.2">
      <c r="A203" s="7">
        <f>IF(Values_Entered,A202+1,"")</f>
        <v>186</v>
      </c>
      <c r="B203" s="6">
        <f t="shared" si="16"/>
        <v>47270</v>
      </c>
      <c r="C203" s="4">
        <f t="shared" si="22"/>
        <v>0</v>
      </c>
      <c r="D203" s="4">
        <f t="shared" si="17"/>
        <v>1500.0018371016067</v>
      </c>
      <c r="E203" s="5">
        <f t="shared" si="18"/>
        <v>0</v>
      </c>
      <c r="F203" s="4">
        <f t="shared" si="19"/>
        <v>0</v>
      </c>
      <c r="G203" s="4">
        <f t="shared" si="20"/>
        <v>0</v>
      </c>
      <c r="H203" s="4">
        <f t="shared" si="23"/>
        <v>0</v>
      </c>
      <c r="I203" s="4">
        <f t="shared" si="21"/>
        <v>0</v>
      </c>
      <c r="J203" s="4">
        <f>SUM($H$18:$H203)</f>
        <v>3000.1102260963953</v>
      </c>
    </row>
    <row r="204" spans="1:10" x14ac:dyDescent="0.2">
      <c r="A204" s="7">
        <f>IF(Values_Entered,A203+1,"")</f>
        <v>187</v>
      </c>
      <c r="B204" s="6">
        <f t="shared" si="16"/>
        <v>47300</v>
      </c>
      <c r="C204" s="4">
        <f t="shared" si="22"/>
        <v>0</v>
      </c>
      <c r="D204" s="4">
        <f t="shared" si="17"/>
        <v>1500.0018371016067</v>
      </c>
      <c r="E204" s="5">
        <f t="shared" si="18"/>
        <v>0</v>
      </c>
      <c r="F204" s="4">
        <f t="shared" si="19"/>
        <v>0</v>
      </c>
      <c r="G204" s="4">
        <f t="shared" si="20"/>
        <v>0</v>
      </c>
      <c r="H204" s="4">
        <f t="shared" si="23"/>
        <v>0</v>
      </c>
      <c r="I204" s="4">
        <f t="shared" si="21"/>
        <v>0</v>
      </c>
      <c r="J204" s="4">
        <f>SUM($H$18:$H204)</f>
        <v>3000.1102260963953</v>
      </c>
    </row>
    <row r="205" spans="1:10" x14ac:dyDescent="0.2">
      <c r="A205" s="7">
        <f>IF(Values_Entered,A204+1,"")</f>
        <v>188</v>
      </c>
      <c r="B205" s="6">
        <f t="shared" si="16"/>
        <v>47331</v>
      </c>
      <c r="C205" s="4">
        <f t="shared" si="22"/>
        <v>0</v>
      </c>
      <c r="D205" s="4">
        <f t="shared" si="17"/>
        <v>1500.0018371016067</v>
      </c>
      <c r="E205" s="5">
        <f t="shared" si="18"/>
        <v>0</v>
      </c>
      <c r="F205" s="4">
        <f t="shared" si="19"/>
        <v>0</v>
      </c>
      <c r="G205" s="4">
        <f t="shared" si="20"/>
        <v>0</v>
      </c>
      <c r="H205" s="4">
        <f t="shared" si="23"/>
        <v>0</v>
      </c>
      <c r="I205" s="4">
        <f t="shared" si="21"/>
        <v>0</v>
      </c>
      <c r="J205" s="4">
        <f>SUM($H$18:$H205)</f>
        <v>3000.1102260963953</v>
      </c>
    </row>
    <row r="206" spans="1:10" x14ac:dyDescent="0.2">
      <c r="A206" s="7">
        <f>IF(Values_Entered,A205+1,"")</f>
        <v>189</v>
      </c>
      <c r="B206" s="6">
        <f t="shared" si="16"/>
        <v>47362</v>
      </c>
      <c r="C206" s="4">
        <f t="shared" si="22"/>
        <v>0</v>
      </c>
      <c r="D206" s="4">
        <f t="shared" si="17"/>
        <v>1500.0018371016067</v>
      </c>
      <c r="E206" s="5">
        <f t="shared" si="18"/>
        <v>0</v>
      </c>
      <c r="F206" s="4">
        <f t="shared" si="19"/>
        <v>0</v>
      </c>
      <c r="G206" s="4">
        <f t="shared" si="20"/>
        <v>0</v>
      </c>
      <c r="H206" s="4">
        <f t="shared" si="23"/>
        <v>0</v>
      </c>
      <c r="I206" s="4">
        <f t="shared" si="21"/>
        <v>0</v>
      </c>
      <c r="J206" s="4">
        <f>SUM($H$18:$H206)</f>
        <v>3000.1102260963953</v>
      </c>
    </row>
    <row r="207" spans="1:10" x14ac:dyDescent="0.2">
      <c r="A207" s="7">
        <f>IF(Values_Entered,A206+1,"")</f>
        <v>190</v>
      </c>
      <c r="B207" s="6">
        <f t="shared" si="16"/>
        <v>47392</v>
      </c>
      <c r="C207" s="4">
        <f t="shared" si="22"/>
        <v>0</v>
      </c>
      <c r="D207" s="4">
        <f t="shared" si="17"/>
        <v>1500.0018371016067</v>
      </c>
      <c r="E207" s="5">
        <f t="shared" si="18"/>
        <v>0</v>
      </c>
      <c r="F207" s="4">
        <f t="shared" si="19"/>
        <v>0</v>
      </c>
      <c r="G207" s="4">
        <f t="shared" si="20"/>
        <v>0</v>
      </c>
      <c r="H207" s="4">
        <f t="shared" si="23"/>
        <v>0</v>
      </c>
      <c r="I207" s="4">
        <f t="shared" si="21"/>
        <v>0</v>
      </c>
      <c r="J207" s="4">
        <f>SUM($H$18:$H207)</f>
        <v>3000.1102260963953</v>
      </c>
    </row>
    <row r="208" spans="1:10" x14ac:dyDescent="0.2">
      <c r="A208" s="7">
        <f>IF(Values_Entered,A207+1,"")</f>
        <v>191</v>
      </c>
      <c r="B208" s="6">
        <f t="shared" si="16"/>
        <v>47423</v>
      </c>
      <c r="C208" s="4">
        <f t="shared" si="22"/>
        <v>0</v>
      </c>
      <c r="D208" s="4">
        <f t="shared" si="17"/>
        <v>1500.0018371016067</v>
      </c>
      <c r="E208" s="5">
        <f t="shared" si="18"/>
        <v>0</v>
      </c>
      <c r="F208" s="4">
        <f t="shared" si="19"/>
        <v>0</v>
      </c>
      <c r="G208" s="4">
        <f t="shared" si="20"/>
        <v>0</v>
      </c>
      <c r="H208" s="4">
        <f t="shared" si="23"/>
        <v>0</v>
      </c>
      <c r="I208" s="4">
        <f t="shared" si="21"/>
        <v>0</v>
      </c>
      <c r="J208" s="4">
        <f>SUM($H$18:$H208)</f>
        <v>3000.1102260963953</v>
      </c>
    </row>
    <row r="209" spans="1:10" x14ac:dyDescent="0.2">
      <c r="A209" s="7">
        <f>IF(Values_Entered,A208+1,"")</f>
        <v>192</v>
      </c>
      <c r="B209" s="6">
        <f t="shared" si="16"/>
        <v>47453</v>
      </c>
      <c r="C209" s="4">
        <f t="shared" si="22"/>
        <v>0</v>
      </c>
      <c r="D209" s="4">
        <f t="shared" si="17"/>
        <v>1500.0018371016067</v>
      </c>
      <c r="E209" s="5">
        <f t="shared" si="18"/>
        <v>0</v>
      </c>
      <c r="F209" s="4">
        <f t="shared" si="19"/>
        <v>0</v>
      </c>
      <c r="G209" s="4">
        <f t="shared" si="20"/>
        <v>0</v>
      </c>
      <c r="H209" s="4">
        <f t="shared" si="23"/>
        <v>0</v>
      </c>
      <c r="I209" s="4">
        <f t="shared" si="21"/>
        <v>0</v>
      </c>
      <c r="J209" s="4">
        <f>SUM($H$18:$H209)</f>
        <v>3000.1102260963953</v>
      </c>
    </row>
    <row r="210" spans="1:10" x14ac:dyDescent="0.2">
      <c r="A210" s="7">
        <f>IF(Values_Entered,A209+1,"")</f>
        <v>193</v>
      </c>
      <c r="B210" s="6">
        <f t="shared" ref="B210:B273" si="24">IF(Pay_Num&lt;&gt;"",DATE(YEAR(Loan_Start),MONTH(Loan_Start)+(Pay_Num)*12/Num_Pmt_Per_Year,DAY(Loan_Start)),"")</f>
        <v>47484</v>
      </c>
      <c r="C210" s="4">
        <f t="shared" si="22"/>
        <v>0</v>
      </c>
      <c r="D210" s="4">
        <f t="shared" ref="D210:D273" si="25">IF(Pay_Num&lt;&gt;"",Scheduled_Monthly_Payment,"")</f>
        <v>1500.0018371016067</v>
      </c>
      <c r="E210" s="5">
        <f t="shared" ref="E210:E273" si="26">IF(AND(Pay_Num&lt;&gt;"",Sched_Pay+Scheduled_Extra_Payments&lt;Beg_Bal),Scheduled_Extra_Payments,IF(AND(Pay_Num&lt;&gt;"",Beg_Bal-Sched_Pay&gt;0),Beg_Bal-Sched_Pay,IF(Pay_Num&lt;&gt;"",0,"")))</f>
        <v>0</v>
      </c>
      <c r="F210" s="4">
        <f t="shared" ref="F210:F273" si="27">IF(AND(Pay_Num&lt;&gt;"",Sched_Pay+Extra_Pay&lt;Beg_Bal),Sched_Pay+Extra_Pay,IF(Pay_Num&lt;&gt;"",Beg_Bal,""))</f>
        <v>0</v>
      </c>
      <c r="G210" s="4">
        <f t="shared" ref="G210:G273" si="28">IF(Pay_Num&lt;&gt;"",Total_Pay-Int,"")</f>
        <v>0</v>
      </c>
      <c r="H210" s="4">
        <f t="shared" si="23"/>
        <v>0</v>
      </c>
      <c r="I210" s="4">
        <f t="shared" ref="I210:I273" si="29">IF(AND(Pay_Num&lt;&gt;"",Sched_Pay+Extra_Pay&lt;Beg_Bal),Beg_Bal-Princ,IF(Pay_Num&lt;&gt;"",0,""))</f>
        <v>0</v>
      </c>
      <c r="J210" s="4">
        <f>SUM($H$18:$H210)</f>
        <v>3000.1102260963953</v>
      </c>
    </row>
    <row r="211" spans="1:10" x14ac:dyDescent="0.2">
      <c r="A211" s="7">
        <f>IF(Values_Entered,A210+1,"")</f>
        <v>194</v>
      </c>
      <c r="B211" s="6">
        <f t="shared" si="24"/>
        <v>47515</v>
      </c>
      <c r="C211" s="4">
        <f t="shared" ref="C211:C274" si="30">IF(Pay_Num&lt;&gt;"",I210,"")</f>
        <v>0</v>
      </c>
      <c r="D211" s="4">
        <f t="shared" si="25"/>
        <v>1500.0018371016067</v>
      </c>
      <c r="E211" s="5">
        <f t="shared" si="26"/>
        <v>0</v>
      </c>
      <c r="F211" s="4">
        <f t="shared" si="27"/>
        <v>0</v>
      </c>
      <c r="G211" s="4">
        <f t="shared" si="28"/>
        <v>0</v>
      </c>
      <c r="H211" s="4">
        <f t="shared" ref="H211:H274" si="31">IF(Pay_Num&lt;&gt;"",Beg_Bal*Interest_Rate/Num_Pmt_Per_Year,"")</f>
        <v>0</v>
      </c>
      <c r="I211" s="4">
        <f t="shared" si="29"/>
        <v>0</v>
      </c>
      <c r="J211" s="4">
        <f>SUM($H$18:$H211)</f>
        <v>3000.1102260963953</v>
      </c>
    </row>
    <row r="212" spans="1:10" x14ac:dyDescent="0.2">
      <c r="A212" s="7">
        <f>IF(Values_Entered,A211+1,"")</f>
        <v>195</v>
      </c>
      <c r="B212" s="6">
        <f t="shared" si="24"/>
        <v>47543</v>
      </c>
      <c r="C212" s="4">
        <f t="shared" si="30"/>
        <v>0</v>
      </c>
      <c r="D212" s="4">
        <f t="shared" si="25"/>
        <v>1500.0018371016067</v>
      </c>
      <c r="E212" s="5">
        <f t="shared" si="26"/>
        <v>0</v>
      </c>
      <c r="F212" s="4">
        <f t="shared" si="27"/>
        <v>0</v>
      </c>
      <c r="G212" s="4">
        <f t="shared" si="28"/>
        <v>0</v>
      </c>
      <c r="H212" s="4">
        <f t="shared" si="31"/>
        <v>0</v>
      </c>
      <c r="I212" s="4">
        <f t="shared" si="29"/>
        <v>0</v>
      </c>
      <c r="J212" s="4">
        <f>SUM($H$18:$H212)</f>
        <v>3000.1102260963953</v>
      </c>
    </row>
    <row r="213" spans="1:10" x14ac:dyDescent="0.2">
      <c r="A213" s="7">
        <f>IF(Values_Entered,A212+1,"")</f>
        <v>196</v>
      </c>
      <c r="B213" s="6">
        <f t="shared" si="24"/>
        <v>47574</v>
      </c>
      <c r="C213" s="4">
        <f t="shared" si="30"/>
        <v>0</v>
      </c>
      <c r="D213" s="4">
        <f t="shared" si="25"/>
        <v>1500.0018371016067</v>
      </c>
      <c r="E213" s="5">
        <f t="shared" si="26"/>
        <v>0</v>
      </c>
      <c r="F213" s="4">
        <f t="shared" si="27"/>
        <v>0</v>
      </c>
      <c r="G213" s="4">
        <f t="shared" si="28"/>
        <v>0</v>
      </c>
      <c r="H213" s="4">
        <f t="shared" si="31"/>
        <v>0</v>
      </c>
      <c r="I213" s="4">
        <f t="shared" si="29"/>
        <v>0</v>
      </c>
      <c r="J213" s="4">
        <f>SUM($H$18:$H213)</f>
        <v>3000.1102260963953</v>
      </c>
    </row>
    <row r="214" spans="1:10" x14ac:dyDescent="0.2">
      <c r="A214" s="7">
        <f>IF(Values_Entered,A213+1,"")</f>
        <v>197</v>
      </c>
      <c r="B214" s="6">
        <f t="shared" si="24"/>
        <v>47604</v>
      </c>
      <c r="C214" s="4">
        <f t="shared" si="30"/>
        <v>0</v>
      </c>
      <c r="D214" s="4">
        <f t="shared" si="25"/>
        <v>1500.0018371016067</v>
      </c>
      <c r="E214" s="5">
        <f t="shared" si="26"/>
        <v>0</v>
      </c>
      <c r="F214" s="4">
        <f t="shared" si="27"/>
        <v>0</v>
      </c>
      <c r="G214" s="4">
        <f t="shared" si="28"/>
        <v>0</v>
      </c>
      <c r="H214" s="4">
        <f t="shared" si="31"/>
        <v>0</v>
      </c>
      <c r="I214" s="4">
        <f t="shared" si="29"/>
        <v>0</v>
      </c>
      <c r="J214" s="4">
        <f>SUM($H$18:$H214)</f>
        <v>3000.1102260963953</v>
      </c>
    </row>
    <row r="215" spans="1:10" x14ac:dyDescent="0.2">
      <c r="A215" s="7">
        <f>IF(Values_Entered,A214+1,"")</f>
        <v>198</v>
      </c>
      <c r="B215" s="6">
        <f t="shared" si="24"/>
        <v>47635</v>
      </c>
      <c r="C215" s="4">
        <f t="shared" si="30"/>
        <v>0</v>
      </c>
      <c r="D215" s="4">
        <f t="shared" si="25"/>
        <v>1500.0018371016067</v>
      </c>
      <c r="E215" s="5">
        <f t="shared" si="26"/>
        <v>0</v>
      </c>
      <c r="F215" s="4">
        <f t="shared" si="27"/>
        <v>0</v>
      </c>
      <c r="G215" s="4">
        <f t="shared" si="28"/>
        <v>0</v>
      </c>
      <c r="H215" s="4">
        <f t="shared" si="31"/>
        <v>0</v>
      </c>
      <c r="I215" s="4">
        <f t="shared" si="29"/>
        <v>0</v>
      </c>
      <c r="J215" s="4">
        <f>SUM($H$18:$H215)</f>
        <v>3000.1102260963953</v>
      </c>
    </row>
    <row r="216" spans="1:10" x14ac:dyDescent="0.2">
      <c r="A216" s="7">
        <f>IF(Values_Entered,A215+1,"")</f>
        <v>199</v>
      </c>
      <c r="B216" s="6">
        <f t="shared" si="24"/>
        <v>47665</v>
      </c>
      <c r="C216" s="4">
        <f t="shared" si="30"/>
        <v>0</v>
      </c>
      <c r="D216" s="4">
        <f t="shared" si="25"/>
        <v>1500.0018371016067</v>
      </c>
      <c r="E216" s="5">
        <f t="shared" si="26"/>
        <v>0</v>
      </c>
      <c r="F216" s="4">
        <f t="shared" si="27"/>
        <v>0</v>
      </c>
      <c r="G216" s="4">
        <f t="shared" si="28"/>
        <v>0</v>
      </c>
      <c r="H216" s="4">
        <f t="shared" si="31"/>
        <v>0</v>
      </c>
      <c r="I216" s="4">
        <f t="shared" si="29"/>
        <v>0</v>
      </c>
      <c r="J216" s="4">
        <f>SUM($H$18:$H216)</f>
        <v>3000.1102260963953</v>
      </c>
    </row>
    <row r="217" spans="1:10" x14ac:dyDescent="0.2">
      <c r="A217" s="7">
        <f>IF(Values_Entered,A216+1,"")</f>
        <v>200</v>
      </c>
      <c r="B217" s="6">
        <f t="shared" si="24"/>
        <v>47696</v>
      </c>
      <c r="C217" s="4">
        <f t="shared" si="30"/>
        <v>0</v>
      </c>
      <c r="D217" s="4">
        <f t="shared" si="25"/>
        <v>1500.0018371016067</v>
      </c>
      <c r="E217" s="5">
        <f t="shared" si="26"/>
        <v>0</v>
      </c>
      <c r="F217" s="4">
        <f t="shared" si="27"/>
        <v>0</v>
      </c>
      <c r="G217" s="4">
        <f t="shared" si="28"/>
        <v>0</v>
      </c>
      <c r="H217" s="4">
        <f t="shared" si="31"/>
        <v>0</v>
      </c>
      <c r="I217" s="4">
        <f t="shared" si="29"/>
        <v>0</v>
      </c>
      <c r="J217" s="4">
        <f>SUM($H$18:$H217)</f>
        <v>3000.1102260963953</v>
      </c>
    </row>
    <row r="218" spans="1:10" x14ac:dyDescent="0.2">
      <c r="A218" s="7">
        <f>IF(Values_Entered,A217+1,"")</f>
        <v>201</v>
      </c>
      <c r="B218" s="6">
        <f t="shared" si="24"/>
        <v>47727</v>
      </c>
      <c r="C218" s="4">
        <f t="shared" si="30"/>
        <v>0</v>
      </c>
      <c r="D218" s="4">
        <f t="shared" si="25"/>
        <v>1500.0018371016067</v>
      </c>
      <c r="E218" s="5">
        <f t="shared" si="26"/>
        <v>0</v>
      </c>
      <c r="F218" s="4">
        <f t="shared" si="27"/>
        <v>0</v>
      </c>
      <c r="G218" s="4">
        <f t="shared" si="28"/>
        <v>0</v>
      </c>
      <c r="H218" s="4">
        <f t="shared" si="31"/>
        <v>0</v>
      </c>
      <c r="I218" s="4">
        <f t="shared" si="29"/>
        <v>0</v>
      </c>
      <c r="J218" s="4">
        <f>SUM($H$18:$H218)</f>
        <v>3000.1102260963953</v>
      </c>
    </row>
    <row r="219" spans="1:10" x14ac:dyDescent="0.2">
      <c r="A219" s="7">
        <f>IF(Values_Entered,A218+1,"")</f>
        <v>202</v>
      </c>
      <c r="B219" s="6">
        <f t="shared" si="24"/>
        <v>47757</v>
      </c>
      <c r="C219" s="4">
        <f t="shared" si="30"/>
        <v>0</v>
      </c>
      <c r="D219" s="4">
        <f t="shared" si="25"/>
        <v>1500.0018371016067</v>
      </c>
      <c r="E219" s="5">
        <f t="shared" si="26"/>
        <v>0</v>
      </c>
      <c r="F219" s="4">
        <f t="shared" si="27"/>
        <v>0</v>
      </c>
      <c r="G219" s="4">
        <f t="shared" si="28"/>
        <v>0</v>
      </c>
      <c r="H219" s="4">
        <f t="shared" si="31"/>
        <v>0</v>
      </c>
      <c r="I219" s="4">
        <f t="shared" si="29"/>
        <v>0</v>
      </c>
      <c r="J219" s="4">
        <f>SUM($H$18:$H219)</f>
        <v>3000.1102260963953</v>
      </c>
    </row>
    <row r="220" spans="1:10" x14ac:dyDescent="0.2">
      <c r="A220" s="7">
        <f>IF(Values_Entered,A219+1,"")</f>
        <v>203</v>
      </c>
      <c r="B220" s="6">
        <f t="shared" si="24"/>
        <v>47788</v>
      </c>
      <c r="C220" s="4">
        <f t="shared" si="30"/>
        <v>0</v>
      </c>
      <c r="D220" s="4">
        <f t="shared" si="25"/>
        <v>1500.0018371016067</v>
      </c>
      <c r="E220" s="5">
        <f t="shared" si="26"/>
        <v>0</v>
      </c>
      <c r="F220" s="4">
        <f t="shared" si="27"/>
        <v>0</v>
      </c>
      <c r="G220" s="4">
        <f t="shared" si="28"/>
        <v>0</v>
      </c>
      <c r="H220" s="4">
        <f t="shared" si="31"/>
        <v>0</v>
      </c>
      <c r="I220" s="4">
        <f t="shared" si="29"/>
        <v>0</v>
      </c>
      <c r="J220" s="4">
        <f>SUM($H$18:$H220)</f>
        <v>3000.1102260963953</v>
      </c>
    </row>
    <row r="221" spans="1:10" x14ac:dyDescent="0.2">
      <c r="A221" s="7">
        <f>IF(Values_Entered,A220+1,"")</f>
        <v>204</v>
      </c>
      <c r="B221" s="6">
        <f t="shared" si="24"/>
        <v>47818</v>
      </c>
      <c r="C221" s="4">
        <f t="shared" si="30"/>
        <v>0</v>
      </c>
      <c r="D221" s="4">
        <f t="shared" si="25"/>
        <v>1500.0018371016067</v>
      </c>
      <c r="E221" s="5">
        <f t="shared" si="26"/>
        <v>0</v>
      </c>
      <c r="F221" s="4">
        <f t="shared" si="27"/>
        <v>0</v>
      </c>
      <c r="G221" s="4">
        <f t="shared" si="28"/>
        <v>0</v>
      </c>
      <c r="H221" s="4">
        <f t="shared" si="31"/>
        <v>0</v>
      </c>
      <c r="I221" s="4">
        <f t="shared" si="29"/>
        <v>0</v>
      </c>
      <c r="J221" s="4">
        <f>SUM($H$18:$H221)</f>
        <v>3000.1102260963953</v>
      </c>
    </row>
    <row r="222" spans="1:10" x14ac:dyDescent="0.2">
      <c r="A222" s="7">
        <f>IF(Values_Entered,A221+1,"")</f>
        <v>205</v>
      </c>
      <c r="B222" s="6">
        <f t="shared" si="24"/>
        <v>47849</v>
      </c>
      <c r="C222" s="4">
        <f t="shared" si="30"/>
        <v>0</v>
      </c>
      <c r="D222" s="4">
        <f t="shared" si="25"/>
        <v>1500.0018371016067</v>
      </c>
      <c r="E222" s="5">
        <f t="shared" si="26"/>
        <v>0</v>
      </c>
      <c r="F222" s="4">
        <f t="shared" si="27"/>
        <v>0</v>
      </c>
      <c r="G222" s="4">
        <f t="shared" si="28"/>
        <v>0</v>
      </c>
      <c r="H222" s="4">
        <f t="shared" si="31"/>
        <v>0</v>
      </c>
      <c r="I222" s="4">
        <f t="shared" si="29"/>
        <v>0</v>
      </c>
      <c r="J222" s="4">
        <f>SUM($H$18:$H222)</f>
        <v>3000.1102260963953</v>
      </c>
    </row>
    <row r="223" spans="1:10" x14ac:dyDescent="0.2">
      <c r="A223" s="7">
        <f>IF(Values_Entered,A222+1,"")</f>
        <v>206</v>
      </c>
      <c r="B223" s="6">
        <f t="shared" si="24"/>
        <v>47880</v>
      </c>
      <c r="C223" s="4">
        <f t="shared" si="30"/>
        <v>0</v>
      </c>
      <c r="D223" s="4">
        <f t="shared" si="25"/>
        <v>1500.0018371016067</v>
      </c>
      <c r="E223" s="5">
        <f t="shared" si="26"/>
        <v>0</v>
      </c>
      <c r="F223" s="4">
        <f t="shared" si="27"/>
        <v>0</v>
      </c>
      <c r="G223" s="4">
        <f t="shared" si="28"/>
        <v>0</v>
      </c>
      <c r="H223" s="4">
        <f t="shared" si="31"/>
        <v>0</v>
      </c>
      <c r="I223" s="4">
        <f t="shared" si="29"/>
        <v>0</v>
      </c>
      <c r="J223" s="4">
        <f>SUM($H$18:$H223)</f>
        <v>3000.1102260963953</v>
      </c>
    </row>
    <row r="224" spans="1:10" x14ac:dyDescent="0.2">
      <c r="A224" s="7">
        <f>IF(Values_Entered,A223+1,"")</f>
        <v>207</v>
      </c>
      <c r="B224" s="6">
        <f t="shared" si="24"/>
        <v>47908</v>
      </c>
      <c r="C224" s="4">
        <f t="shared" si="30"/>
        <v>0</v>
      </c>
      <c r="D224" s="4">
        <f t="shared" si="25"/>
        <v>1500.0018371016067</v>
      </c>
      <c r="E224" s="5">
        <f t="shared" si="26"/>
        <v>0</v>
      </c>
      <c r="F224" s="4">
        <f t="shared" si="27"/>
        <v>0</v>
      </c>
      <c r="G224" s="4">
        <f t="shared" si="28"/>
        <v>0</v>
      </c>
      <c r="H224" s="4">
        <f t="shared" si="31"/>
        <v>0</v>
      </c>
      <c r="I224" s="4">
        <f t="shared" si="29"/>
        <v>0</v>
      </c>
      <c r="J224" s="4">
        <f>SUM($H$18:$H224)</f>
        <v>3000.1102260963953</v>
      </c>
    </row>
    <row r="225" spans="1:10" x14ac:dyDescent="0.2">
      <c r="A225" s="7">
        <f>IF(Values_Entered,A224+1,"")</f>
        <v>208</v>
      </c>
      <c r="B225" s="6">
        <f t="shared" si="24"/>
        <v>47939</v>
      </c>
      <c r="C225" s="4">
        <f t="shared" si="30"/>
        <v>0</v>
      </c>
      <c r="D225" s="4">
        <f t="shared" si="25"/>
        <v>1500.0018371016067</v>
      </c>
      <c r="E225" s="5">
        <f t="shared" si="26"/>
        <v>0</v>
      </c>
      <c r="F225" s="4">
        <f t="shared" si="27"/>
        <v>0</v>
      </c>
      <c r="G225" s="4">
        <f t="shared" si="28"/>
        <v>0</v>
      </c>
      <c r="H225" s="4">
        <f t="shared" si="31"/>
        <v>0</v>
      </c>
      <c r="I225" s="4">
        <f t="shared" si="29"/>
        <v>0</v>
      </c>
      <c r="J225" s="4">
        <f>SUM($H$18:$H225)</f>
        <v>3000.1102260963953</v>
      </c>
    </row>
    <row r="226" spans="1:10" x14ac:dyDescent="0.2">
      <c r="A226" s="7">
        <f>IF(Values_Entered,A225+1,"")</f>
        <v>209</v>
      </c>
      <c r="B226" s="6">
        <f t="shared" si="24"/>
        <v>47969</v>
      </c>
      <c r="C226" s="4">
        <f t="shared" si="30"/>
        <v>0</v>
      </c>
      <c r="D226" s="4">
        <f t="shared" si="25"/>
        <v>1500.0018371016067</v>
      </c>
      <c r="E226" s="5">
        <f t="shared" si="26"/>
        <v>0</v>
      </c>
      <c r="F226" s="4">
        <f t="shared" si="27"/>
        <v>0</v>
      </c>
      <c r="G226" s="4">
        <f t="shared" si="28"/>
        <v>0</v>
      </c>
      <c r="H226" s="4">
        <f t="shared" si="31"/>
        <v>0</v>
      </c>
      <c r="I226" s="4">
        <f t="shared" si="29"/>
        <v>0</v>
      </c>
      <c r="J226" s="4">
        <f>SUM($H$18:$H226)</f>
        <v>3000.1102260963953</v>
      </c>
    </row>
    <row r="227" spans="1:10" x14ac:dyDescent="0.2">
      <c r="A227" s="7">
        <f>IF(Values_Entered,A226+1,"")</f>
        <v>210</v>
      </c>
      <c r="B227" s="6">
        <f t="shared" si="24"/>
        <v>48000</v>
      </c>
      <c r="C227" s="4">
        <f t="shared" si="30"/>
        <v>0</v>
      </c>
      <c r="D227" s="4">
        <f t="shared" si="25"/>
        <v>1500.0018371016067</v>
      </c>
      <c r="E227" s="5">
        <f t="shared" si="26"/>
        <v>0</v>
      </c>
      <c r="F227" s="4">
        <f t="shared" si="27"/>
        <v>0</v>
      </c>
      <c r="G227" s="4">
        <f t="shared" si="28"/>
        <v>0</v>
      </c>
      <c r="H227" s="4">
        <f t="shared" si="31"/>
        <v>0</v>
      </c>
      <c r="I227" s="4">
        <f t="shared" si="29"/>
        <v>0</v>
      </c>
      <c r="J227" s="4">
        <f>SUM($H$18:$H227)</f>
        <v>3000.1102260963953</v>
      </c>
    </row>
    <row r="228" spans="1:10" x14ac:dyDescent="0.2">
      <c r="A228" s="7">
        <f>IF(Values_Entered,A227+1,"")</f>
        <v>211</v>
      </c>
      <c r="B228" s="6">
        <f t="shared" si="24"/>
        <v>48030</v>
      </c>
      <c r="C228" s="4">
        <f t="shared" si="30"/>
        <v>0</v>
      </c>
      <c r="D228" s="4">
        <f t="shared" si="25"/>
        <v>1500.0018371016067</v>
      </c>
      <c r="E228" s="5">
        <f t="shared" si="26"/>
        <v>0</v>
      </c>
      <c r="F228" s="4">
        <f t="shared" si="27"/>
        <v>0</v>
      </c>
      <c r="G228" s="4">
        <f t="shared" si="28"/>
        <v>0</v>
      </c>
      <c r="H228" s="4">
        <f t="shared" si="31"/>
        <v>0</v>
      </c>
      <c r="I228" s="4">
        <f t="shared" si="29"/>
        <v>0</v>
      </c>
      <c r="J228" s="4">
        <f>SUM($H$18:$H228)</f>
        <v>3000.1102260963953</v>
      </c>
    </row>
    <row r="229" spans="1:10" x14ac:dyDescent="0.2">
      <c r="A229" s="7">
        <f>IF(Values_Entered,A228+1,"")</f>
        <v>212</v>
      </c>
      <c r="B229" s="6">
        <f t="shared" si="24"/>
        <v>48061</v>
      </c>
      <c r="C229" s="4">
        <f t="shared" si="30"/>
        <v>0</v>
      </c>
      <c r="D229" s="4">
        <f t="shared" si="25"/>
        <v>1500.0018371016067</v>
      </c>
      <c r="E229" s="5">
        <f t="shared" si="26"/>
        <v>0</v>
      </c>
      <c r="F229" s="4">
        <f t="shared" si="27"/>
        <v>0</v>
      </c>
      <c r="G229" s="4">
        <f t="shared" si="28"/>
        <v>0</v>
      </c>
      <c r="H229" s="4">
        <f t="shared" si="31"/>
        <v>0</v>
      </c>
      <c r="I229" s="4">
        <f t="shared" si="29"/>
        <v>0</v>
      </c>
      <c r="J229" s="4">
        <f>SUM($H$18:$H229)</f>
        <v>3000.1102260963953</v>
      </c>
    </row>
    <row r="230" spans="1:10" x14ac:dyDescent="0.2">
      <c r="A230" s="7">
        <f>IF(Values_Entered,A229+1,"")</f>
        <v>213</v>
      </c>
      <c r="B230" s="6">
        <f t="shared" si="24"/>
        <v>48092</v>
      </c>
      <c r="C230" s="4">
        <f t="shared" si="30"/>
        <v>0</v>
      </c>
      <c r="D230" s="4">
        <f t="shared" si="25"/>
        <v>1500.0018371016067</v>
      </c>
      <c r="E230" s="5">
        <f t="shared" si="26"/>
        <v>0</v>
      </c>
      <c r="F230" s="4">
        <f t="shared" si="27"/>
        <v>0</v>
      </c>
      <c r="G230" s="4">
        <f t="shared" si="28"/>
        <v>0</v>
      </c>
      <c r="H230" s="4">
        <f t="shared" si="31"/>
        <v>0</v>
      </c>
      <c r="I230" s="4">
        <f t="shared" si="29"/>
        <v>0</v>
      </c>
      <c r="J230" s="4">
        <f>SUM($H$18:$H230)</f>
        <v>3000.1102260963953</v>
      </c>
    </row>
    <row r="231" spans="1:10" x14ac:dyDescent="0.2">
      <c r="A231" s="7">
        <f>IF(Values_Entered,A230+1,"")</f>
        <v>214</v>
      </c>
      <c r="B231" s="6">
        <f t="shared" si="24"/>
        <v>48122</v>
      </c>
      <c r="C231" s="4">
        <f t="shared" si="30"/>
        <v>0</v>
      </c>
      <c r="D231" s="4">
        <f t="shared" si="25"/>
        <v>1500.0018371016067</v>
      </c>
      <c r="E231" s="5">
        <f t="shared" si="26"/>
        <v>0</v>
      </c>
      <c r="F231" s="4">
        <f t="shared" si="27"/>
        <v>0</v>
      </c>
      <c r="G231" s="4">
        <f t="shared" si="28"/>
        <v>0</v>
      </c>
      <c r="H231" s="4">
        <f t="shared" si="31"/>
        <v>0</v>
      </c>
      <c r="I231" s="4">
        <f t="shared" si="29"/>
        <v>0</v>
      </c>
      <c r="J231" s="4">
        <f>SUM($H$18:$H231)</f>
        <v>3000.1102260963953</v>
      </c>
    </row>
    <row r="232" spans="1:10" x14ac:dyDescent="0.2">
      <c r="A232" s="7">
        <f>IF(Values_Entered,A231+1,"")</f>
        <v>215</v>
      </c>
      <c r="B232" s="6">
        <f t="shared" si="24"/>
        <v>48153</v>
      </c>
      <c r="C232" s="4">
        <f t="shared" si="30"/>
        <v>0</v>
      </c>
      <c r="D232" s="4">
        <f t="shared" si="25"/>
        <v>1500.0018371016067</v>
      </c>
      <c r="E232" s="5">
        <f t="shared" si="26"/>
        <v>0</v>
      </c>
      <c r="F232" s="4">
        <f t="shared" si="27"/>
        <v>0</v>
      </c>
      <c r="G232" s="4">
        <f t="shared" si="28"/>
        <v>0</v>
      </c>
      <c r="H232" s="4">
        <f t="shared" si="31"/>
        <v>0</v>
      </c>
      <c r="I232" s="4">
        <f t="shared" si="29"/>
        <v>0</v>
      </c>
      <c r="J232" s="4">
        <f>SUM($H$18:$H232)</f>
        <v>3000.1102260963953</v>
      </c>
    </row>
    <row r="233" spans="1:10" x14ac:dyDescent="0.2">
      <c r="A233" s="7">
        <f>IF(Values_Entered,A232+1,"")</f>
        <v>216</v>
      </c>
      <c r="B233" s="6">
        <f t="shared" si="24"/>
        <v>48183</v>
      </c>
      <c r="C233" s="4">
        <f t="shared" si="30"/>
        <v>0</v>
      </c>
      <c r="D233" s="4">
        <f t="shared" si="25"/>
        <v>1500.0018371016067</v>
      </c>
      <c r="E233" s="5">
        <f t="shared" si="26"/>
        <v>0</v>
      </c>
      <c r="F233" s="4">
        <f t="shared" si="27"/>
        <v>0</v>
      </c>
      <c r="G233" s="4">
        <f t="shared" si="28"/>
        <v>0</v>
      </c>
      <c r="H233" s="4">
        <f t="shared" si="31"/>
        <v>0</v>
      </c>
      <c r="I233" s="4">
        <f t="shared" si="29"/>
        <v>0</v>
      </c>
      <c r="J233" s="4">
        <f>SUM($H$18:$H233)</f>
        <v>3000.1102260963953</v>
      </c>
    </row>
    <row r="234" spans="1:10" x14ac:dyDescent="0.2">
      <c r="A234" s="7">
        <f>IF(Values_Entered,A233+1,"")</f>
        <v>217</v>
      </c>
      <c r="B234" s="6">
        <f t="shared" si="24"/>
        <v>48214</v>
      </c>
      <c r="C234" s="4">
        <f t="shared" si="30"/>
        <v>0</v>
      </c>
      <c r="D234" s="4">
        <f t="shared" si="25"/>
        <v>1500.0018371016067</v>
      </c>
      <c r="E234" s="5">
        <f t="shared" si="26"/>
        <v>0</v>
      </c>
      <c r="F234" s="4">
        <f t="shared" si="27"/>
        <v>0</v>
      </c>
      <c r="G234" s="4">
        <f t="shared" si="28"/>
        <v>0</v>
      </c>
      <c r="H234" s="4">
        <f t="shared" si="31"/>
        <v>0</v>
      </c>
      <c r="I234" s="4">
        <f t="shared" si="29"/>
        <v>0</v>
      </c>
      <c r="J234" s="4">
        <f>SUM($H$18:$H234)</f>
        <v>3000.1102260963953</v>
      </c>
    </row>
    <row r="235" spans="1:10" x14ac:dyDescent="0.2">
      <c r="A235" s="7">
        <f>IF(Values_Entered,A234+1,"")</f>
        <v>218</v>
      </c>
      <c r="B235" s="6">
        <f t="shared" si="24"/>
        <v>48245</v>
      </c>
      <c r="C235" s="4">
        <f t="shared" si="30"/>
        <v>0</v>
      </c>
      <c r="D235" s="4">
        <f t="shared" si="25"/>
        <v>1500.0018371016067</v>
      </c>
      <c r="E235" s="5">
        <f t="shared" si="26"/>
        <v>0</v>
      </c>
      <c r="F235" s="4">
        <f t="shared" si="27"/>
        <v>0</v>
      </c>
      <c r="G235" s="4">
        <f t="shared" si="28"/>
        <v>0</v>
      </c>
      <c r="H235" s="4">
        <f t="shared" si="31"/>
        <v>0</v>
      </c>
      <c r="I235" s="4">
        <f t="shared" si="29"/>
        <v>0</v>
      </c>
      <c r="J235" s="4">
        <f>SUM($H$18:$H235)</f>
        <v>3000.1102260963953</v>
      </c>
    </row>
    <row r="236" spans="1:10" x14ac:dyDescent="0.2">
      <c r="A236" s="7">
        <f>IF(Values_Entered,A235+1,"")</f>
        <v>219</v>
      </c>
      <c r="B236" s="6">
        <f t="shared" si="24"/>
        <v>48274</v>
      </c>
      <c r="C236" s="4">
        <f t="shared" si="30"/>
        <v>0</v>
      </c>
      <c r="D236" s="4">
        <f t="shared" si="25"/>
        <v>1500.0018371016067</v>
      </c>
      <c r="E236" s="5">
        <f t="shared" si="26"/>
        <v>0</v>
      </c>
      <c r="F236" s="4">
        <f t="shared" si="27"/>
        <v>0</v>
      </c>
      <c r="G236" s="4">
        <f t="shared" si="28"/>
        <v>0</v>
      </c>
      <c r="H236" s="4">
        <f t="shared" si="31"/>
        <v>0</v>
      </c>
      <c r="I236" s="4">
        <f t="shared" si="29"/>
        <v>0</v>
      </c>
      <c r="J236" s="4">
        <f>SUM($H$18:$H236)</f>
        <v>3000.1102260963953</v>
      </c>
    </row>
    <row r="237" spans="1:10" x14ac:dyDescent="0.2">
      <c r="A237" s="7">
        <f>IF(Values_Entered,A236+1,"")</f>
        <v>220</v>
      </c>
      <c r="B237" s="6">
        <f t="shared" si="24"/>
        <v>48305</v>
      </c>
      <c r="C237" s="4">
        <f t="shared" si="30"/>
        <v>0</v>
      </c>
      <c r="D237" s="4">
        <f t="shared" si="25"/>
        <v>1500.0018371016067</v>
      </c>
      <c r="E237" s="5">
        <f t="shared" si="26"/>
        <v>0</v>
      </c>
      <c r="F237" s="4">
        <f t="shared" si="27"/>
        <v>0</v>
      </c>
      <c r="G237" s="4">
        <f t="shared" si="28"/>
        <v>0</v>
      </c>
      <c r="H237" s="4">
        <f t="shared" si="31"/>
        <v>0</v>
      </c>
      <c r="I237" s="4">
        <f t="shared" si="29"/>
        <v>0</v>
      </c>
      <c r="J237" s="4">
        <f>SUM($H$18:$H237)</f>
        <v>3000.1102260963953</v>
      </c>
    </row>
    <row r="238" spans="1:10" x14ac:dyDescent="0.2">
      <c r="A238" s="7">
        <f>IF(Values_Entered,A237+1,"")</f>
        <v>221</v>
      </c>
      <c r="B238" s="6">
        <f t="shared" si="24"/>
        <v>48335</v>
      </c>
      <c r="C238" s="4">
        <f t="shared" si="30"/>
        <v>0</v>
      </c>
      <c r="D238" s="4">
        <f t="shared" si="25"/>
        <v>1500.0018371016067</v>
      </c>
      <c r="E238" s="5">
        <f t="shared" si="26"/>
        <v>0</v>
      </c>
      <c r="F238" s="4">
        <f t="shared" si="27"/>
        <v>0</v>
      </c>
      <c r="G238" s="4">
        <f t="shared" si="28"/>
        <v>0</v>
      </c>
      <c r="H238" s="4">
        <f t="shared" si="31"/>
        <v>0</v>
      </c>
      <c r="I238" s="4">
        <f t="shared" si="29"/>
        <v>0</v>
      </c>
      <c r="J238" s="4">
        <f>SUM($H$18:$H238)</f>
        <v>3000.1102260963953</v>
      </c>
    </row>
    <row r="239" spans="1:10" x14ac:dyDescent="0.2">
      <c r="A239" s="7">
        <f>IF(Values_Entered,A238+1,"")</f>
        <v>222</v>
      </c>
      <c r="B239" s="6">
        <f t="shared" si="24"/>
        <v>48366</v>
      </c>
      <c r="C239" s="4">
        <f t="shared" si="30"/>
        <v>0</v>
      </c>
      <c r="D239" s="4">
        <f t="shared" si="25"/>
        <v>1500.0018371016067</v>
      </c>
      <c r="E239" s="5">
        <f t="shared" si="26"/>
        <v>0</v>
      </c>
      <c r="F239" s="4">
        <f t="shared" si="27"/>
        <v>0</v>
      </c>
      <c r="G239" s="4">
        <f t="shared" si="28"/>
        <v>0</v>
      </c>
      <c r="H239" s="4">
        <f t="shared" si="31"/>
        <v>0</v>
      </c>
      <c r="I239" s="4">
        <f t="shared" si="29"/>
        <v>0</v>
      </c>
      <c r="J239" s="4">
        <f>SUM($H$18:$H239)</f>
        <v>3000.1102260963953</v>
      </c>
    </row>
    <row r="240" spans="1:10" x14ac:dyDescent="0.2">
      <c r="A240" s="7">
        <f>IF(Values_Entered,A239+1,"")</f>
        <v>223</v>
      </c>
      <c r="B240" s="6">
        <f t="shared" si="24"/>
        <v>48396</v>
      </c>
      <c r="C240" s="4">
        <f t="shared" si="30"/>
        <v>0</v>
      </c>
      <c r="D240" s="4">
        <f t="shared" si="25"/>
        <v>1500.0018371016067</v>
      </c>
      <c r="E240" s="5">
        <f t="shared" si="26"/>
        <v>0</v>
      </c>
      <c r="F240" s="4">
        <f t="shared" si="27"/>
        <v>0</v>
      </c>
      <c r="G240" s="4">
        <f t="shared" si="28"/>
        <v>0</v>
      </c>
      <c r="H240" s="4">
        <f t="shared" si="31"/>
        <v>0</v>
      </c>
      <c r="I240" s="4">
        <f t="shared" si="29"/>
        <v>0</v>
      </c>
      <c r="J240" s="4">
        <f>SUM($H$18:$H240)</f>
        <v>3000.1102260963953</v>
      </c>
    </row>
    <row r="241" spans="1:10" x14ac:dyDescent="0.2">
      <c r="A241" s="7">
        <f>IF(Values_Entered,A240+1,"")</f>
        <v>224</v>
      </c>
      <c r="B241" s="6">
        <f t="shared" si="24"/>
        <v>48427</v>
      </c>
      <c r="C241" s="4">
        <f t="shared" si="30"/>
        <v>0</v>
      </c>
      <c r="D241" s="4">
        <f t="shared" si="25"/>
        <v>1500.0018371016067</v>
      </c>
      <c r="E241" s="5">
        <f t="shared" si="26"/>
        <v>0</v>
      </c>
      <c r="F241" s="4">
        <f t="shared" si="27"/>
        <v>0</v>
      </c>
      <c r="G241" s="4">
        <f t="shared" si="28"/>
        <v>0</v>
      </c>
      <c r="H241" s="4">
        <f t="shared" si="31"/>
        <v>0</v>
      </c>
      <c r="I241" s="4">
        <f t="shared" si="29"/>
        <v>0</v>
      </c>
      <c r="J241" s="4">
        <f>SUM($H$18:$H241)</f>
        <v>3000.1102260963953</v>
      </c>
    </row>
    <row r="242" spans="1:10" x14ac:dyDescent="0.2">
      <c r="A242" s="7">
        <f>IF(Values_Entered,A241+1,"")</f>
        <v>225</v>
      </c>
      <c r="B242" s="6">
        <f t="shared" si="24"/>
        <v>48458</v>
      </c>
      <c r="C242" s="4">
        <f t="shared" si="30"/>
        <v>0</v>
      </c>
      <c r="D242" s="4">
        <f t="shared" si="25"/>
        <v>1500.0018371016067</v>
      </c>
      <c r="E242" s="5">
        <f t="shared" si="26"/>
        <v>0</v>
      </c>
      <c r="F242" s="4">
        <f t="shared" si="27"/>
        <v>0</v>
      </c>
      <c r="G242" s="4">
        <f t="shared" si="28"/>
        <v>0</v>
      </c>
      <c r="H242" s="4">
        <f t="shared" si="31"/>
        <v>0</v>
      </c>
      <c r="I242" s="4">
        <f t="shared" si="29"/>
        <v>0</v>
      </c>
      <c r="J242" s="4">
        <f>SUM($H$18:$H242)</f>
        <v>3000.1102260963953</v>
      </c>
    </row>
    <row r="243" spans="1:10" x14ac:dyDescent="0.2">
      <c r="A243" s="7">
        <f>IF(Values_Entered,A242+1,"")</f>
        <v>226</v>
      </c>
      <c r="B243" s="6">
        <f t="shared" si="24"/>
        <v>48488</v>
      </c>
      <c r="C243" s="4">
        <f t="shared" si="30"/>
        <v>0</v>
      </c>
      <c r="D243" s="4">
        <f t="shared" si="25"/>
        <v>1500.0018371016067</v>
      </c>
      <c r="E243" s="5">
        <f t="shared" si="26"/>
        <v>0</v>
      </c>
      <c r="F243" s="4">
        <f t="shared" si="27"/>
        <v>0</v>
      </c>
      <c r="G243" s="4">
        <f t="shared" si="28"/>
        <v>0</v>
      </c>
      <c r="H243" s="4">
        <f t="shared" si="31"/>
        <v>0</v>
      </c>
      <c r="I243" s="4">
        <f t="shared" si="29"/>
        <v>0</v>
      </c>
      <c r="J243" s="4">
        <f>SUM($H$18:$H243)</f>
        <v>3000.1102260963953</v>
      </c>
    </row>
    <row r="244" spans="1:10" x14ac:dyDescent="0.2">
      <c r="A244" s="7">
        <f>IF(Values_Entered,A243+1,"")</f>
        <v>227</v>
      </c>
      <c r="B244" s="6">
        <f t="shared" si="24"/>
        <v>48519</v>
      </c>
      <c r="C244" s="4">
        <f t="shared" si="30"/>
        <v>0</v>
      </c>
      <c r="D244" s="4">
        <f t="shared" si="25"/>
        <v>1500.0018371016067</v>
      </c>
      <c r="E244" s="5">
        <f t="shared" si="26"/>
        <v>0</v>
      </c>
      <c r="F244" s="4">
        <f t="shared" si="27"/>
        <v>0</v>
      </c>
      <c r="G244" s="4">
        <f t="shared" si="28"/>
        <v>0</v>
      </c>
      <c r="H244" s="4">
        <f t="shared" si="31"/>
        <v>0</v>
      </c>
      <c r="I244" s="4">
        <f t="shared" si="29"/>
        <v>0</v>
      </c>
      <c r="J244" s="4">
        <f>SUM($H$18:$H244)</f>
        <v>3000.1102260963953</v>
      </c>
    </row>
    <row r="245" spans="1:10" x14ac:dyDescent="0.2">
      <c r="A245" s="7">
        <f>IF(Values_Entered,A244+1,"")</f>
        <v>228</v>
      </c>
      <c r="B245" s="6">
        <f t="shared" si="24"/>
        <v>48549</v>
      </c>
      <c r="C245" s="4">
        <f t="shared" si="30"/>
        <v>0</v>
      </c>
      <c r="D245" s="4">
        <f t="shared" si="25"/>
        <v>1500.0018371016067</v>
      </c>
      <c r="E245" s="5">
        <f t="shared" si="26"/>
        <v>0</v>
      </c>
      <c r="F245" s="4">
        <f t="shared" si="27"/>
        <v>0</v>
      </c>
      <c r="G245" s="4">
        <f t="shared" si="28"/>
        <v>0</v>
      </c>
      <c r="H245" s="4">
        <f t="shared" si="31"/>
        <v>0</v>
      </c>
      <c r="I245" s="4">
        <f t="shared" si="29"/>
        <v>0</v>
      </c>
      <c r="J245" s="4">
        <f>SUM($H$18:$H245)</f>
        <v>3000.1102260963953</v>
      </c>
    </row>
    <row r="246" spans="1:10" x14ac:dyDescent="0.2">
      <c r="A246" s="7">
        <f>IF(Values_Entered,A245+1,"")</f>
        <v>229</v>
      </c>
      <c r="B246" s="6">
        <f t="shared" si="24"/>
        <v>48580</v>
      </c>
      <c r="C246" s="4">
        <f t="shared" si="30"/>
        <v>0</v>
      </c>
      <c r="D246" s="4">
        <f t="shared" si="25"/>
        <v>1500.0018371016067</v>
      </c>
      <c r="E246" s="5">
        <f t="shared" si="26"/>
        <v>0</v>
      </c>
      <c r="F246" s="4">
        <f t="shared" si="27"/>
        <v>0</v>
      </c>
      <c r="G246" s="4">
        <f t="shared" si="28"/>
        <v>0</v>
      </c>
      <c r="H246" s="4">
        <f t="shared" si="31"/>
        <v>0</v>
      </c>
      <c r="I246" s="4">
        <f t="shared" si="29"/>
        <v>0</v>
      </c>
      <c r="J246" s="4">
        <f>SUM($H$18:$H246)</f>
        <v>3000.1102260963953</v>
      </c>
    </row>
    <row r="247" spans="1:10" x14ac:dyDescent="0.2">
      <c r="A247" s="7">
        <f>IF(Values_Entered,A246+1,"")</f>
        <v>230</v>
      </c>
      <c r="B247" s="6">
        <f t="shared" si="24"/>
        <v>48611</v>
      </c>
      <c r="C247" s="4">
        <f t="shared" si="30"/>
        <v>0</v>
      </c>
      <c r="D247" s="4">
        <f t="shared" si="25"/>
        <v>1500.0018371016067</v>
      </c>
      <c r="E247" s="5">
        <f t="shared" si="26"/>
        <v>0</v>
      </c>
      <c r="F247" s="4">
        <f t="shared" si="27"/>
        <v>0</v>
      </c>
      <c r="G247" s="4">
        <f t="shared" si="28"/>
        <v>0</v>
      </c>
      <c r="H247" s="4">
        <f t="shared" si="31"/>
        <v>0</v>
      </c>
      <c r="I247" s="4">
        <f t="shared" si="29"/>
        <v>0</v>
      </c>
      <c r="J247" s="4">
        <f>SUM($H$18:$H247)</f>
        <v>3000.1102260963953</v>
      </c>
    </row>
    <row r="248" spans="1:10" x14ac:dyDescent="0.2">
      <c r="A248" s="7">
        <f>IF(Values_Entered,A247+1,"")</f>
        <v>231</v>
      </c>
      <c r="B248" s="6">
        <f t="shared" si="24"/>
        <v>48639</v>
      </c>
      <c r="C248" s="4">
        <f t="shared" si="30"/>
        <v>0</v>
      </c>
      <c r="D248" s="4">
        <f t="shared" si="25"/>
        <v>1500.0018371016067</v>
      </c>
      <c r="E248" s="5">
        <f t="shared" si="26"/>
        <v>0</v>
      </c>
      <c r="F248" s="4">
        <f t="shared" si="27"/>
        <v>0</v>
      </c>
      <c r="G248" s="4">
        <f t="shared" si="28"/>
        <v>0</v>
      </c>
      <c r="H248" s="4">
        <f t="shared" si="31"/>
        <v>0</v>
      </c>
      <c r="I248" s="4">
        <f t="shared" si="29"/>
        <v>0</v>
      </c>
      <c r="J248" s="4">
        <f>SUM($H$18:$H248)</f>
        <v>3000.1102260963953</v>
      </c>
    </row>
    <row r="249" spans="1:10" x14ac:dyDescent="0.2">
      <c r="A249" s="7">
        <f>IF(Values_Entered,A248+1,"")</f>
        <v>232</v>
      </c>
      <c r="B249" s="6">
        <f t="shared" si="24"/>
        <v>48670</v>
      </c>
      <c r="C249" s="4">
        <f t="shared" si="30"/>
        <v>0</v>
      </c>
      <c r="D249" s="4">
        <f t="shared" si="25"/>
        <v>1500.0018371016067</v>
      </c>
      <c r="E249" s="5">
        <f t="shared" si="26"/>
        <v>0</v>
      </c>
      <c r="F249" s="4">
        <f t="shared" si="27"/>
        <v>0</v>
      </c>
      <c r="G249" s="4">
        <f t="shared" si="28"/>
        <v>0</v>
      </c>
      <c r="H249" s="4">
        <f t="shared" si="31"/>
        <v>0</v>
      </c>
      <c r="I249" s="4">
        <f t="shared" si="29"/>
        <v>0</v>
      </c>
      <c r="J249" s="4">
        <f>SUM($H$18:$H249)</f>
        <v>3000.1102260963953</v>
      </c>
    </row>
    <row r="250" spans="1:10" x14ac:dyDescent="0.2">
      <c r="A250" s="7">
        <f>IF(Values_Entered,A249+1,"")</f>
        <v>233</v>
      </c>
      <c r="B250" s="6">
        <f t="shared" si="24"/>
        <v>48700</v>
      </c>
      <c r="C250" s="4">
        <f t="shared" si="30"/>
        <v>0</v>
      </c>
      <c r="D250" s="4">
        <f t="shared" si="25"/>
        <v>1500.0018371016067</v>
      </c>
      <c r="E250" s="5">
        <f t="shared" si="26"/>
        <v>0</v>
      </c>
      <c r="F250" s="4">
        <f t="shared" si="27"/>
        <v>0</v>
      </c>
      <c r="G250" s="4">
        <f t="shared" si="28"/>
        <v>0</v>
      </c>
      <c r="H250" s="4">
        <f t="shared" si="31"/>
        <v>0</v>
      </c>
      <c r="I250" s="4">
        <f t="shared" si="29"/>
        <v>0</v>
      </c>
      <c r="J250" s="4">
        <f>SUM($H$18:$H250)</f>
        <v>3000.1102260963953</v>
      </c>
    </row>
    <row r="251" spans="1:10" x14ac:dyDescent="0.2">
      <c r="A251" s="7">
        <f>IF(Values_Entered,A250+1,"")</f>
        <v>234</v>
      </c>
      <c r="B251" s="6">
        <f t="shared" si="24"/>
        <v>48731</v>
      </c>
      <c r="C251" s="4">
        <f t="shared" si="30"/>
        <v>0</v>
      </c>
      <c r="D251" s="4">
        <f t="shared" si="25"/>
        <v>1500.0018371016067</v>
      </c>
      <c r="E251" s="5">
        <f t="shared" si="26"/>
        <v>0</v>
      </c>
      <c r="F251" s="4">
        <f t="shared" si="27"/>
        <v>0</v>
      </c>
      <c r="G251" s="4">
        <f t="shared" si="28"/>
        <v>0</v>
      </c>
      <c r="H251" s="4">
        <f t="shared" si="31"/>
        <v>0</v>
      </c>
      <c r="I251" s="4">
        <f t="shared" si="29"/>
        <v>0</v>
      </c>
      <c r="J251" s="4">
        <f>SUM($H$18:$H251)</f>
        <v>3000.1102260963953</v>
      </c>
    </row>
    <row r="252" spans="1:10" x14ac:dyDescent="0.2">
      <c r="A252" s="7">
        <f>IF(Values_Entered,A251+1,"")</f>
        <v>235</v>
      </c>
      <c r="B252" s="6">
        <f t="shared" si="24"/>
        <v>48761</v>
      </c>
      <c r="C252" s="4">
        <f t="shared" si="30"/>
        <v>0</v>
      </c>
      <c r="D252" s="4">
        <f t="shared" si="25"/>
        <v>1500.0018371016067</v>
      </c>
      <c r="E252" s="5">
        <f t="shared" si="26"/>
        <v>0</v>
      </c>
      <c r="F252" s="4">
        <f t="shared" si="27"/>
        <v>0</v>
      </c>
      <c r="G252" s="4">
        <f t="shared" si="28"/>
        <v>0</v>
      </c>
      <c r="H252" s="4">
        <f t="shared" si="31"/>
        <v>0</v>
      </c>
      <c r="I252" s="4">
        <f t="shared" si="29"/>
        <v>0</v>
      </c>
      <c r="J252" s="4">
        <f>SUM($H$18:$H252)</f>
        <v>3000.1102260963953</v>
      </c>
    </row>
    <row r="253" spans="1:10" x14ac:dyDescent="0.2">
      <c r="A253" s="7">
        <f>IF(Values_Entered,A252+1,"")</f>
        <v>236</v>
      </c>
      <c r="B253" s="6">
        <f t="shared" si="24"/>
        <v>48792</v>
      </c>
      <c r="C253" s="4">
        <f t="shared" si="30"/>
        <v>0</v>
      </c>
      <c r="D253" s="4">
        <f t="shared" si="25"/>
        <v>1500.0018371016067</v>
      </c>
      <c r="E253" s="5">
        <f t="shared" si="26"/>
        <v>0</v>
      </c>
      <c r="F253" s="4">
        <f t="shared" si="27"/>
        <v>0</v>
      </c>
      <c r="G253" s="4">
        <f t="shared" si="28"/>
        <v>0</v>
      </c>
      <c r="H253" s="4">
        <f t="shared" si="31"/>
        <v>0</v>
      </c>
      <c r="I253" s="4">
        <f t="shared" si="29"/>
        <v>0</v>
      </c>
      <c r="J253" s="4">
        <f>SUM($H$18:$H253)</f>
        <v>3000.1102260963953</v>
      </c>
    </row>
    <row r="254" spans="1:10" x14ac:dyDescent="0.2">
      <c r="A254" s="7">
        <f>IF(Values_Entered,A253+1,"")</f>
        <v>237</v>
      </c>
      <c r="B254" s="6">
        <f t="shared" si="24"/>
        <v>48823</v>
      </c>
      <c r="C254" s="4">
        <f t="shared" si="30"/>
        <v>0</v>
      </c>
      <c r="D254" s="4">
        <f t="shared" si="25"/>
        <v>1500.0018371016067</v>
      </c>
      <c r="E254" s="5">
        <f t="shared" si="26"/>
        <v>0</v>
      </c>
      <c r="F254" s="4">
        <f t="shared" si="27"/>
        <v>0</v>
      </c>
      <c r="G254" s="4">
        <f t="shared" si="28"/>
        <v>0</v>
      </c>
      <c r="H254" s="4">
        <f t="shared" si="31"/>
        <v>0</v>
      </c>
      <c r="I254" s="4">
        <f t="shared" si="29"/>
        <v>0</v>
      </c>
      <c r="J254" s="4">
        <f>SUM($H$18:$H254)</f>
        <v>3000.1102260963953</v>
      </c>
    </row>
    <row r="255" spans="1:10" x14ac:dyDescent="0.2">
      <c r="A255" s="7">
        <f>IF(Values_Entered,A254+1,"")</f>
        <v>238</v>
      </c>
      <c r="B255" s="6">
        <f t="shared" si="24"/>
        <v>48853</v>
      </c>
      <c r="C255" s="4">
        <f t="shared" si="30"/>
        <v>0</v>
      </c>
      <c r="D255" s="4">
        <f t="shared" si="25"/>
        <v>1500.0018371016067</v>
      </c>
      <c r="E255" s="5">
        <f t="shared" si="26"/>
        <v>0</v>
      </c>
      <c r="F255" s="4">
        <f t="shared" si="27"/>
        <v>0</v>
      </c>
      <c r="G255" s="4">
        <f t="shared" si="28"/>
        <v>0</v>
      </c>
      <c r="H255" s="4">
        <f t="shared" si="31"/>
        <v>0</v>
      </c>
      <c r="I255" s="4">
        <f t="shared" si="29"/>
        <v>0</v>
      </c>
      <c r="J255" s="4">
        <f>SUM($H$18:$H255)</f>
        <v>3000.1102260963953</v>
      </c>
    </row>
    <row r="256" spans="1:10" x14ac:dyDescent="0.2">
      <c r="A256" s="7">
        <f>IF(Values_Entered,A255+1,"")</f>
        <v>239</v>
      </c>
      <c r="B256" s="6">
        <f t="shared" si="24"/>
        <v>48884</v>
      </c>
      <c r="C256" s="4">
        <f t="shared" si="30"/>
        <v>0</v>
      </c>
      <c r="D256" s="4">
        <f t="shared" si="25"/>
        <v>1500.0018371016067</v>
      </c>
      <c r="E256" s="5">
        <f t="shared" si="26"/>
        <v>0</v>
      </c>
      <c r="F256" s="4">
        <f t="shared" si="27"/>
        <v>0</v>
      </c>
      <c r="G256" s="4">
        <f t="shared" si="28"/>
        <v>0</v>
      </c>
      <c r="H256" s="4">
        <f t="shared" si="31"/>
        <v>0</v>
      </c>
      <c r="I256" s="4">
        <f t="shared" si="29"/>
        <v>0</v>
      </c>
      <c r="J256" s="4">
        <f>SUM($H$18:$H256)</f>
        <v>3000.1102260963953</v>
      </c>
    </row>
    <row r="257" spans="1:10" x14ac:dyDescent="0.2">
      <c r="A257" s="7">
        <f>IF(Values_Entered,A256+1,"")</f>
        <v>240</v>
      </c>
      <c r="B257" s="6">
        <f t="shared" si="24"/>
        <v>48914</v>
      </c>
      <c r="C257" s="4">
        <f t="shared" si="30"/>
        <v>0</v>
      </c>
      <c r="D257" s="4">
        <f t="shared" si="25"/>
        <v>1500.0018371016067</v>
      </c>
      <c r="E257" s="5">
        <f t="shared" si="26"/>
        <v>0</v>
      </c>
      <c r="F257" s="4">
        <f t="shared" si="27"/>
        <v>0</v>
      </c>
      <c r="G257" s="4">
        <f t="shared" si="28"/>
        <v>0</v>
      </c>
      <c r="H257" s="4">
        <f t="shared" si="31"/>
        <v>0</v>
      </c>
      <c r="I257" s="4">
        <f t="shared" si="29"/>
        <v>0</v>
      </c>
      <c r="J257" s="4">
        <f>SUM($H$18:$H257)</f>
        <v>3000.1102260963953</v>
      </c>
    </row>
    <row r="258" spans="1:10" x14ac:dyDescent="0.2">
      <c r="A258" s="7">
        <f>IF(Values_Entered,A257+1,"")</f>
        <v>241</v>
      </c>
      <c r="B258" s="6">
        <f t="shared" si="24"/>
        <v>48945</v>
      </c>
      <c r="C258" s="4">
        <f t="shared" si="30"/>
        <v>0</v>
      </c>
      <c r="D258" s="4">
        <f t="shared" si="25"/>
        <v>1500.0018371016067</v>
      </c>
      <c r="E258" s="5">
        <f t="shared" si="26"/>
        <v>0</v>
      </c>
      <c r="F258" s="4">
        <f t="shared" si="27"/>
        <v>0</v>
      </c>
      <c r="G258" s="4">
        <f t="shared" si="28"/>
        <v>0</v>
      </c>
      <c r="H258" s="4">
        <f t="shared" si="31"/>
        <v>0</v>
      </c>
      <c r="I258" s="4">
        <f t="shared" si="29"/>
        <v>0</v>
      </c>
      <c r="J258" s="4">
        <f>SUM($H$18:$H258)</f>
        <v>3000.1102260963953</v>
      </c>
    </row>
    <row r="259" spans="1:10" x14ac:dyDescent="0.2">
      <c r="A259" s="7">
        <f>IF(Values_Entered,A258+1,"")</f>
        <v>242</v>
      </c>
      <c r="B259" s="6">
        <f t="shared" si="24"/>
        <v>48976</v>
      </c>
      <c r="C259" s="4">
        <f t="shared" si="30"/>
        <v>0</v>
      </c>
      <c r="D259" s="4">
        <f t="shared" si="25"/>
        <v>1500.0018371016067</v>
      </c>
      <c r="E259" s="5">
        <f t="shared" si="26"/>
        <v>0</v>
      </c>
      <c r="F259" s="4">
        <f t="shared" si="27"/>
        <v>0</v>
      </c>
      <c r="G259" s="4">
        <f t="shared" si="28"/>
        <v>0</v>
      </c>
      <c r="H259" s="4">
        <f t="shared" si="31"/>
        <v>0</v>
      </c>
      <c r="I259" s="4">
        <f t="shared" si="29"/>
        <v>0</v>
      </c>
      <c r="J259" s="4">
        <f>SUM($H$18:$H259)</f>
        <v>3000.1102260963953</v>
      </c>
    </row>
    <row r="260" spans="1:10" x14ac:dyDescent="0.2">
      <c r="A260" s="7">
        <f>IF(Values_Entered,A259+1,"")</f>
        <v>243</v>
      </c>
      <c r="B260" s="6">
        <f t="shared" si="24"/>
        <v>49004</v>
      </c>
      <c r="C260" s="4">
        <f t="shared" si="30"/>
        <v>0</v>
      </c>
      <c r="D260" s="4">
        <f t="shared" si="25"/>
        <v>1500.0018371016067</v>
      </c>
      <c r="E260" s="5">
        <f t="shared" si="26"/>
        <v>0</v>
      </c>
      <c r="F260" s="4">
        <f t="shared" si="27"/>
        <v>0</v>
      </c>
      <c r="G260" s="4">
        <f t="shared" si="28"/>
        <v>0</v>
      </c>
      <c r="H260" s="4">
        <f t="shared" si="31"/>
        <v>0</v>
      </c>
      <c r="I260" s="4">
        <f t="shared" si="29"/>
        <v>0</v>
      </c>
      <c r="J260" s="4">
        <f>SUM($H$18:$H260)</f>
        <v>3000.1102260963953</v>
      </c>
    </row>
    <row r="261" spans="1:10" x14ac:dyDescent="0.2">
      <c r="A261" s="7">
        <f>IF(Values_Entered,A260+1,"")</f>
        <v>244</v>
      </c>
      <c r="B261" s="6">
        <f t="shared" si="24"/>
        <v>49035</v>
      </c>
      <c r="C261" s="4">
        <f t="shared" si="30"/>
        <v>0</v>
      </c>
      <c r="D261" s="4">
        <f t="shared" si="25"/>
        <v>1500.0018371016067</v>
      </c>
      <c r="E261" s="5">
        <f t="shared" si="26"/>
        <v>0</v>
      </c>
      <c r="F261" s="4">
        <f t="shared" si="27"/>
        <v>0</v>
      </c>
      <c r="G261" s="4">
        <f t="shared" si="28"/>
        <v>0</v>
      </c>
      <c r="H261" s="4">
        <f t="shared" si="31"/>
        <v>0</v>
      </c>
      <c r="I261" s="4">
        <f t="shared" si="29"/>
        <v>0</v>
      </c>
      <c r="J261" s="4">
        <f>SUM($H$18:$H261)</f>
        <v>3000.1102260963953</v>
      </c>
    </row>
    <row r="262" spans="1:10" x14ac:dyDescent="0.2">
      <c r="A262" s="7">
        <f>IF(Values_Entered,A261+1,"")</f>
        <v>245</v>
      </c>
      <c r="B262" s="6">
        <f t="shared" si="24"/>
        <v>49065</v>
      </c>
      <c r="C262" s="4">
        <f t="shared" si="30"/>
        <v>0</v>
      </c>
      <c r="D262" s="4">
        <f t="shared" si="25"/>
        <v>1500.0018371016067</v>
      </c>
      <c r="E262" s="5">
        <f t="shared" si="26"/>
        <v>0</v>
      </c>
      <c r="F262" s="4">
        <f t="shared" si="27"/>
        <v>0</v>
      </c>
      <c r="G262" s="4">
        <f t="shared" si="28"/>
        <v>0</v>
      </c>
      <c r="H262" s="4">
        <f t="shared" si="31"/>
        <v>0</v>
      </c>
      <c r="I262" s="4">
        <f t="shared" si="29"/>
        <v>0</v>
      </c>
      <c r="J262" s="4">
        <f>SUM($H$18:$H262)</f>
        <v>3000.1102260963953</v>
      </c>
    </row>
    <row r="263" spans="1:10" x14ac:dyDescent="0.2">
      <c r="A263" s="7">
        <f>IF(Values_Entered,A262+1,"")</f>
        <v>246</v>
      </c>
      <c r="B263" s="6">
        <f t="shared" si="24"/>
        <v>49096</v>
      </c>
      <c r="C263" s="4">
        <f t="shared" si="30"/>
        <v>0</v>
      </c>
      <c r="D263" s="4">
        <f t="shared" si="25"/>
        <v>1500.0018371016067</v>
      </c>
      <c r="E263" s="5">
        <f t="shared" si="26"/>
        <v>0</v>
      </c>
      <c r="F263" s="4">
        <f t="shared" si="27"/>
        <v>0</v>
      </c>
      <c r="G263" s="4">
        <f t="shared" si="28"/>
        <v>0</v>
      </c>
      <c r="H263" s="4">
        <f t="shared" si="31"/>
        <v>0</v>
      </c>
      <c r="I263" s="4">
        <f t="shared" si="29"/>
        <v>0</v>
      </c>
      <c r="J263" s="4">
        <f>SUM($H$18:$H263)</f>
        <v>3000.1102260963953</v>
      </c>
    </row>
    <row r="264" spans="1:10" x14ac:dyDescent="0.2">
      <c r="A264" s="7">
        <f>IF(Values_Entered,A263+1,"")</f>
        <v>247</v>
      </c>
      <c r="B264" s="6">
        <f t="shared" si="24"/>
        <v>49126</v>
      </c>
      <c r="C264" s="4">
        <f t="shared" si="30"/>
        <v>0</v>
      </c>
      <c r="D264" s="4">
        <f t="shared" si="25"/>
        <v>1500.0018371016067</v>
      </c>
      <c r="E264" s="5">
        <f t="shared" si="26"/>
        <v>0</v>
      </c>
      <c r="F264" s="4">
        <f t="shared" si="27"/>
        <v>0</v>
      </c>
      <c r="G264" s="4">
        <f t="shared" si="28"/>
        <v>0</v>
      </c>
      <c r="H264" s="4">
        <f t="shared" si="31"/>
        <v>0</v>
      </c>
      <c r="I264" s="4">
        <f t="shared" si="29"/>
        <v>0</v>
      </c>
      <c r="J264" s="4">
        <f>SUM($H$18:$H264)</f>
        <v>3000.1102260963953</v>
      </c>
    </row>
    <row r="265" spans="1:10" x14ac:dyDescent="0.2">
      <c r="A265" s="7">
        <f>IF(Values_Entered,A264+1,"")</f>
        <v>248</v>
      </c>
      <c r="B265" s="6">
        <f t="shared" si="24"/>
        <v>49157</v>
      </c>
      <c r="C265" s="4">
        <f t="shared" si="30"/>
        <v>0</v>
      </c>
      <c r="D265" s="4">
        <f t="shared" si="25"/>
        <v>1500.0018371016067</v>
      </c>
      <c r="E265" s="5">
        <f t="shared" si="26"/>
        <v>0</v>
      </c>
      <c r="F265" s="4">
        <f t="shared" si="27"/>
        <v>0</v>
      </c>
      <c r="G265" s="4">
        <f t="shared" si="28"/>
        <v>0</v>
      </c>
      <c r="H265" s="4">
        <f t="shared" si="31"/>
        <v>0</v>
      </c>
      <c r="I265" s="4">
        <f t="shared" si="29"/>
        <v>0</v>
      </c>
      <c r="J265" s="4">
        <f>SUM($H$18:$H265)</f>
        <v>3000.1102260963953</v>
      </c>
    </row>
    <row r="266" spans="1:10" x14ac:dyDescent="0.2">
      <c r="A266" s="7">
        <f>IF(Values_Entered,A265+1,"")</f>
        <v>249</v>
      </c>
      <c r="B266" s="6">
        <f t="shared" si="24"/>
        <v>49188</v>
      </c>
      <c r="C266" s="4">
        <f t="shared" si="30"/>
        <v>0</v>
      </c>
      <c r="D266" s="4">
        <f t="shared" si="25"/>
        <v>1500.0018371016067</v>
      </c>
      <c r="E266" s="5">
        <f t="shared" si="26"/>
        <v>0</v>
      </c>
      <c r="F266" s="4">
        <f t="shared" si="27"/>
        <v>0</v>
      </c>
      <c r="G266" s="4">
        <f t="shared" si="28"/>
        <v>0</v>
      </c>
      <c r="H266" s="4">
        <f t="shared" si="31"/>
        <v>0</v>
      </c>
      <c r="I266" s="4">
        <f t="shared" si="29"/>
        <v>0</v>
      </c>
      <c r="J266" s="4">
        <f>SUM($H$18:$H266)</f>
        <v>3000.1102260963953</v>
      </c>
    </row>
    <row r="267" spans="1:10" x14ac:dyDescent="0.2">
      <c r="A267" s="7">
        <f>IF(Values_Entered,A266+1,"")</f>
        <v>250</v>
      </c>
      <c r="B267" s="6">
        <f t="shared" si="24"/>
        <v>49218</v>
      </c>
      <c r="C267" s="4">
        <f t="shared" si="30"/>
        <v>0</v>
      </c>
      <c r="D267" s="4">
        <f t="shared" si="25"/>
        <v>1500.0018371016067</v>
      </c>
      <c r="E267" s="5">
        <f t="shared" si="26"/>
        <v>0</v>
      </c>
      <c r="F267" s="4">
        <f t="shared" si="27"/>
        <v>0</v>
      </c>
      <c r="G267" s="4">
        <f t="shared" si="28"/>
        <v>0</v>
      </c>
      <c r="H267" s="4">
        <f t="shared" si="31"/>
        <v>0</v>
      </c>
      <c r="I267" s="4">
        <f t="shared" si="29"/>
        <v>0</v>
      </c>
      <c r="J267" s="4">
        <f>SUM($H$18:$H267)</f>
        <v>3000.1102260963953</v>
      </c>
    </row>
    <row r="268" spans="1:10" x14ac:dyDescent="0.2">
      <c r="A268" s="7">
        <f>IF(Values_Entered,A267+1,"")</f>
        <v>251</v>
      </c>
      <c r="B268" s="6">
        <f t="shared" si="24"/>
        <v>49249</v>
      </c>
      <c r="C268" s="4">
        <f t="shared" si="30"/>
        <v>0</v>
      </c>
      <c r="D268" s="4">
        <f t="shared" si="25"/>
        <v>1500.0018371016067</v>
      </c>
      <c r="E268" s="5">
        <f t="shared" si="26"/>
        <v>0</v>
      </c>
      <c r="F268" s="4">
        <f t="shared" si="27"/>
        <v>0</v>
      </c>
      <c r="G268" s="4">
        <f t="shared" si="28"/>
        <v>0</v>
      </c>
      <c r="H268" s="4">
        <f t="shared" si="31"/>
        <v>0</v>
      </c>
      <c r="I268" s="4">
        <f t="shared" si="29"/>
        <v>0</v>
      </c>
      <c r="J268" s="4">
        <f>SUM($H$18:$H268)</f>
        <v>3000.1102260963953</v>
      </c>
    </row>
    <row r="269" spans="1:10" x14ac:dyDescent="0.2">
      <c r="A269" s="7">
        <f>IF(Values_Entered,A268+1,"")</f>
        <v>252</v>
      </c>
      <c r="B269" s="6">
        <f t="shared" si="24"/>
        <v>49279</v>
      </c>
      <c r="C269" s="4">
        <f t="shared" si="30"/>
        <v>0</v>
      </c>
      <c r="D269" s="4">
        <f t="shared" si="25"/>
        <v>1500.0018371016067</v>
      </c>
      <c r="E269" s="5">
        <f t="shared" si="26"/>
        <v>0</v>
      </c>
      <c r="F269" s="4">
        <f t="shared" si="27"/>
        <v>0</v>
      </c>
      <c r="G269" s="4">
        <f t="shared" si="28"/>
        <v>0</v>
      </c>
      <c r="H269" s="4">
        <f t="shared" si="31"/>
        <v>0</v>
      </c>
      <c r="I269" s="4">
        <f t="shared" si="29"/>
        <v>0</v>
      </c>
      <c r="J269" s="4">
        <f>SUM($H$18:$H269)</f>
        <v>3000.1102260963953</v>
      </c>
    </row>
    <row r="270" spans="1:10" x14ac:dyDescent="0.2">
      <c r="A270" s="7">
        <f>IF(Values_Entered,A269+1,"")</f>
        <v>253</v>
      </c>
      <c r="B270" s="6">
        <f t="shared" si="24"/>
        <v>49310</v>
      </c>
      <c r="C270" s="4">
        <f t="shared" si="30"/>
        <v>0</v>
      </c>
      <c r="D270" s="4">
        <f t="shared" si="25"/>
        <v>1500.0018371016067</v>
      </c>
      <c r="E270" s="5">
        <f t="shared" si="26"/>
        <v>0</v>
      </c>
      <c r="F270" s="4">
        <f t="shared" si="27"/>
        <v>0</v>
      </c>
      <c r="G270" s="4">
        <f t="shared" si="28"/>
        <v>0</v>
      </c>
      <c r="H270" s="4">
        <f t="shared" si="31"/>
        <v>0</v>
      </c>
      <c r="I270" s="4">
        <f t="shared" si="29"/>
        <v>0</v>
      </c>
      <c r="J270" s="4">
        <f>SUM($H$18:$H270)</f>
        <v>3000.1102260963953</v>
      </c>
    </row>
    <row r="271" spans="1:10" x14ac:dyDescent="0.2">
      <c r="A271" s="7">
        <f>IF(Values_Entered,A270+1,"")</f>
        <v>254</v>
      </c>
      <c r="B271" s="6">
        <f t="shared" si="24"/>
        <v>49341</v>
      </c>
      <c r="C271" s="4">
        <f t="shared" si="30"/>
        <v>0</v>
      </c>
      <c r="D271" s="4">
        <f t="shared" si="25"/>
        <v>1500.0018371016067</v>
      </c>
      <c r="E271" s="5">
        <f t="shared" si="26"/>
        <v>0</v>
      </c>
      <c r="F271" s="4">
        <f t="shared" si="27"/>
        <v>0</v>
      </c>
      <c r="G271" s="4">
        <f t="shared" si="28"/>
        <v>0</v>
      </c>
      <c r="H271" s="4">
        <f t="shared" si="31"/>
        <v>0</v>
      </c>
      <c r="I271" s="4">
        <f t="shared" si="29"/>
        <v>0</v>
      </c>
      <c r="J271" s="4">
        <f>SUM($H$18:$H271)</f>
        <v>3000.1102260963953</v>
      </c>
    </row>
    <row r="272" spans="1:10" x14ac:dyDescent="0.2">
      <c r="A272" s="7">
        <f>IF(Values_Entered,A271+1,"")</f>
        <v>255</v>
      </c>
      <c r="B272" s="6">
        <f t="shared" si="24"/>
        <v>49369</v>
      </c>
      <c r="C272" s="4">
        <f t="shared" si="30"/>
        <v>0</v>
      </c>
      <c r="D272" s="4">
        <f t="shared" si="25"/>
        <v>1500.0018371016067</v>
      </c>
      <c r="E272" s="5">
        <f t="shared" si="26"/>
        <v>0</v>
      </c>
      <c r="F272" s="4">
        <f t="shared" si="27"/>
        <v>0</v>
      </c>
      <c r="G272" s="4">
        <f t="shared" si="28"/>
        <v>0</v>
      </c>
      <c r="H272" s="4">
        <f t="shared" si="31"/>
        <v>0</v>
      </c>
      <c r="I272" s="4">
        <f t="shared" si="29"/>
        <v>0</v>
      </c>
      <c r="J272" s="4">
        <f>SUM($H$18:$H272)</f>
        <v>3000.1102260963953</v>
      </c>
    </row>
    <row r="273" spans="1:10" x14ac:dyDescent="0.2">
      <c r="A273" s="7">
        <f>IF(Values_Entered,A272+1,"")</f>
        <v>256</v>
      </c>
      <c r="B273" s="6">
        <f t="shared" si="24"/>
        <v>49400</v>
      </c>
      <c r="C273" s="4">
        <f t="shared" si="30"/>
        <v>0</v>
      </c>
      <c r="D273" s="4">
        <f t="shared" si="25"/>
        <v>1500.0018371016067</v>
      </c>
      <c r="E273" s="5">
        <f t="shared" si="26"/>
        <v>0</v>
      </c>
      <c r="F273" s="4">
        <f t="shared" si="27"/>
        <v>0</v>
      </c>
      <c r="G273" s="4">
        <f t="shared" si="28"/>
        <v>0</v>
      </c>
      <c r="H273" s="4">
        <f t="shared" si="31"/>
        <v>0</v>
      </c>
      <c r="I273" s="4">
        <f t="shared" si="29"/>
        <v>0</v>
      </c>
      <c r="J273" s="4">
        <f>SUM($H$18:$H273)</f>
        <v>3000.1102260963953</v>
      </c>
    </row>
    <row r="274" spans="1:10" x14ac:dyDescent="0.2">
      <c r="A274" s="7">
        <f>IF(Values_Entered,A273+1,"")</f>
        <v>257</v>
      </c>
      <c r="B274" s="6">
        <f t="shared" ref="B274:B337" si="32">IF(Pay_Num&lt;&gt;"",DATE(YEAR(Loan_Start),MONTH(Loan_Start)+(Pay_Num)*12/Num_Pmt_Per_Year,DAY(Loan_Start)),"")</f>
        <v>49430</v>
      </c>
      <c r="C274" s="4">
        <f t="shared" si="30"/>
        <v>0</v>
      </c>
      <c r="D274" s="4">
        <f t="shared" ref="D274:D337" si="33">IF(Pay_Num&lt;&gt;"",Scheduled_Monthly_Payment,"")</f>
        <v>1500.0018371016067</v>
      </c>
      <c r="E274" s="5">
        <f t="shared" ref="E274:E337" si="34">IF(AND(Pay_Num&lt;&gt;"",Sched_Pay+Scheduled_Extra_Payments&lt;Beg_Bal),Scheduled_Extra_Payments,IF(AND(Pay_Num&lt;&gt;"",Beg_Bal-Sched_Pay&gt;0),Beg_Bal-Sched_Pay,IF(Pay_Num&lt;&gt;"",0,"")))</f>
        <v>0</v>
      </c>
      <c r="F274" s="4">
        <f t="shared" ref="F274:F337" si="35">IF(AND(Pay_Num&lt;&gt;"",Sched_Pay+Extra_Pay&lt;Beg_Bal),Sched_Pay+Extra_Pay,IF(Pay_Num&lt;&gt;"",Beg_Bal,""))</f>
        <v>0</v>
      </c>
      <c r="G274" s="4">
        <f t="shared" ref="G274:G337" si="36">IF(Pay_Num&lt;&gt;"",Total_Pay-Int,"")</f>
        <v>0</v>
      </c>
      <c r="H274" s="4">
        <f t="shared" si="31"/>
        <v>0</v>
      </c>
      <c r="I274" s="4">
        <f t="shared" ref="I274:I337" si="37">IF(AND(Pay_Num&lt;&gt;"",Sched_Pay+Extra_Pay&lt;Beg_Bal),Beg_Bal-Princ,IF(Pay_Num&lt;&gt;"",0,""))</f>
        <v>0</v>
      </c>
      <c r="J274" s="4">
        <f>SUM($H$18:$H274)</f>
        <v>3000.1102260963953</v>
      </c>
    </row>
    <row r="275" spans="1:10" x14ac:dyDescent="0.2">
      <c r="A275" s="7">
        <f>IF(Values_Entered,A274+1,"")</f>
        <v>258</v>
      </c>
      <c r="B275" s="6">
        <f t="shared" si="32"/>
        <v>49461</v>
      </c>
      <c r="C275" s="4">
        <f t="shared" ref="C275:C338" si="38">IF(Pay_Num&lt;&gt;"",I274,"")</f>
        <v>0</v>
      </c>
      <c r="D275" s="4">
        <f t="shared" si="33"/>
        <v>1500.0018371016067</v>
      </c>
      <c r="E275" s="5">
        <f t="shared" si="34"/>
        <v>0</v>
      </c>
      <c r="F275" s="4">
        <f t="shared" si="35"/>
        <v>0</v>
      </c>
      <c r="G275" s="4">
        <f t="shared" si="36"/>
        <v>0</v>
      </c>
      <c r="H275" s="4">
        <f t="shared" ref="H275:H338" si="39">IF(Pay_Num&lt;&gt;"",Beg_Bal*Interest_Rate/Num_Pmt_Per_Year,"")</f>
        <v>0</v>
      </c>
      <c r="I275" s="4">
        <f t="shared" si="37"/>
        <v>0</v>
      </c>
      <c r="J275" s="4">
        <f>SUM($H$18:$H275)</f>
        <v>3000.1102260963953</v>
      </c>
    </row>
    <row r="276" spans="1:10" x14ac:dyDescent="0.2">
      <c r="A276" s="7">
        <f>IF(Values_Entered,A275+1,"")</f>
        <v>259</v>
      </c>
      <c r="B276" s="6">
        <f t="shared" si="32"/>
        <v>49491</v>
      </c>
      <c r="C276" s="4">
        <f t="shared" si="38"/>
        <v>0</v>
      </c>
      <c r="D276" s="4">
        <f t="shared" si="33"/>
        <v>1500.0018371016067</v>
      </c>
      <c r="E276" s="5">
        <f t="shared" si="34"/>
        <v>0</v>
      </c>
      <c r="F276" s="4">
        <f t="shared" si="35"/>
        <v>0</v>
      </c>
      <c r="G276" s="4">
        <f t="shared" si="36"/>
        <v>0</v>
      </c>
      <c r="H276" s="4">
        <f t="shared" si="39"/>
        <v>0</v>
      </c>
      <c r="I276" s="4">
        <f t="shared" si="37"/>
        <v>0</v>
      </c>
      <c r="J276" s="4">
        <f>SUM($H$18:$H276)</f>
        <v>3000.1102260963953</v>
      </c>
    </row>
    <row r="277" spans="1:10" x14ac:dyDescent="0.2">
      <c r="A277" s="7">
        <f>IF(Values_Entered,A276+1,"")</f>
        <v>260</v>
      </c>
      <c r="B277" s="6">
        <f t="shared" si="32"/>
        <v>49522</v>
      </c>
      <c r="C277" s="4">
        <f t="shared" si="38"/>
        <v>0</v>
      </c>
      <c r="D277" s="4">
        <f t="shared" si="33"/>
        <v>1500.0018371016067</v>
      </c>
      <c r="E277" s="5">
        <f t="shared" si="34"/>
        <v>0</v>
      </c>
      <c r="F277" s="4">
        <f t="shared" si="35"/>
        <v>0</v>
      </c>
      <c r="G277" s="4">
        <f t="shared" si="36"/>
        <v>0</v>
      </c>
      <c r="H277" s="4">
        <f t="shared" si="39"/>
        <v>0</v>
      </c>
      <c r="I277" s="4">
        <f t="shared" si="37"/>
        <v>0</v>
      </c>
      <c r="J277" s="4">
        <f>SUM($H$18:$H277)</f>
        <v>3000.1102260963953</v>
      </c>
    </row>
    <row r="278" spans="1:10" x14ac:dyDescent="0.2">
      <c r="A278" s="7">
        <f>IF(Values_Entered,A277+1,"")</f>
        <v>261</v>
      </c>
      <c r="B278" s="6">
        <f t="shared" si="32"/>
        <v>49553</v>
      </c>
      <c r="C278" s="4">
        <f t="shared" si="38"/>
        <v>0</v>
      </c>
      <c r="D278" s="4">
        <f t="shared" si="33"/>
        <v>1500.0018371016067</v>
      </c>
      <c r="E278" s="5">
        <f t="shared" si="34"/>
        <v>0</v>
      </c>
      <c r="F278" s="4">
        <f t="shared" si="35"/>
        <v>0</v>
      </c>
      <c r="G278" s="4">
        <f t="shared" si="36"/>
        <v>0</v>
      </c>
      <c r="H278" s="4">
        <f t="shared" si="39"/>
        <v>0</v>
      </c>
      <c r="I278" s="4">
        <f t="shared" si="37"/>
        <v>0</v>
      </c>
      <c r="J278" s="4">
        <f>SUM($H$18:$H278)</f>
        <v>3000.1102260963953</v>
      </c>
    </row>
    <row r="279" spans="1:10" x14ac:dyDescent="0.2">
      <c r="A279" s="7">
        <f>IF(Values_Entered,A278+1,"")</f>
        <v>262</v>
      </c>
      <c r="B279" s="6">
        <f t="shared" si="32"/>
        <v>49583</v>
      </c>
      <c r="C279" s="4">
        <f t="shared" si="38"/>
        <v>0</v>
      </c>
      <c r="D279" s="4">
        <f t="shared" si="33"/>
        <v>1500.0018371016067</v>
      </c>
      <c r="E279" s="5">
        <f t="shared" si="34"/>
        <v>0</v>
      </c>
      <c r="F279" s="4">
        <f t="shared" si="35"/>
        <v>0</v>
      </c>
      <c r="G279" s="4">
        <f t="shared" si="36"/>
        <v>0</v>
      </c>
      <c r="H279" s="4">
        <f t="shared" si="39"/>
        <v>0</v>
      </c>
      <c r="I279" s="4">
        <f t="shared" si="37"/>
        <v>0</v>
      </c>
      <c r="J279" s="4">
        <f>SUM($H$18:$H279)</f>
        <v>3000.1102260963953</v>
      </c>
    </row>
    <row r="280" spans="1:10" x14ac:dyDescent="0.2">
      <c r="A280" s="7">
        <f>IF(Values_Entered,A279+1,"")</f>
        <v>263</v>
      </c>
      <c r="B280" s="6">
        <f t="shared" si="32"/>
        <v>49614</v>
      </c>
      <c r="C280" s="4">
        <f t="shared" si="38"/>
        <v>0</v>
      </c>
      <c r="D280" s="4">
        <f t="shared" si="33"/>
        <v>1500.0018371016067</v>
      </c>
      <c r="E280" s="5">
        <f t="shared" si="34"/>
        <v>0</v>
      </c>
      <c r="F280" s="4">
        <f t="shared" si="35"/>
        <v>0</v>
      </c>
      <c r="G280" s="4">
        <f t="shared" si="36"/>
        <v>0</v>
      </c>
      <c r="H280" s="4">
        <f t="shared" si="39"/>
        <v>0</v>
      </c>
      <c r="I280" s="4">
        <f t="shared" si="37"/>
        <v>0</v>
      </c>
      <c r="J280" s="4">
        <f>SUM($H$18:$H280)</f>
        <v>3000.1102260963953</v>
      </c>
    </row>
    <row r="281" spans="1:10" x14ac:dyDescent="0.2">
      <c r="A281" s="7">
        <f>IF(Values_Entered,A280+1,"")</f>
        <v>264</v>
      </c>
      <c r="B281" s="6">
        <f t="shared" si="32"/>
        <v>49644</v>
      </c>
      <c r="C281" s="4">
        <f t="shared" si="38"/>
        <v>0</v>
      </c>
      <c r="D281" s="4">
        <f t="shared" si="33"/>
        <v>1500.0018371016067</v>
      </c>
      <c r="E281" s="5">
        <f t="shared" si="34"/>
        <v>0</v>
      </c>
      <c r="F281" s="4">
        <f t="shared" si="35"/>
        <v>0</v>
      </c>
      <c r="G281" s="4">
        <f t="shared" si="36"/>
        <v>0</v>
      </c>
      <c r="H281" s="4">
        <f t="shared" si="39"/>
        <v>0</v>
      </c>
      <c r="I281" s="4">
        <f t="shared" si="37"/>
        <v>0</v>
      </c>
      <c r="J281" s="4">
        <f>SUM($H$18:$H281)</f>
        <v>3000.1102260963953</v>
      </c>
    </row>
    <row r="282" spans="1:10" x14ac:dyDescent="0.2">
      <c r="A282" s="7">
        <f>IF(Values_Entered,A281+1,"")</f>
        <v>265</v>
      </c>
      <c r="B282" s="6">
        <f t="shared" si="32"/>
        <v>49675</v>
      </c>
      <c r="C282" s="4">
        <f t="shared" si="38"/>
        <v>0</v>
      </c>
      <c r="D282" s="4">
        <f t="shared" si="33"/>
        <v>1500.0018371016067</v>
      </c>
      <c r="E282" s="5">
        <f t="shared" si="34"/>
        <v>0</v>
      </c>
      <c r="F282" s="4">
        <f t="shared" si="35"/>
        <v>0</v>
      </c>
      <c r="G282" s="4">
        <f t="shared" si="36"/>
        <v>0</v>
      </c>
      <c r="H282" s="4">
        <f t="shared" si="39"/>
        <v>0</v>
      </c>
      <c r="I282" s="4">
        <f t="shared" si="37"/>
        <v>0</v>
      </c>
      <c r="J282" s="4">
        <f>SUM($H$18:$H282)</f>
        <v>3000.1102260963953</v>
      </c>
    </row>
    <row r="283" spans="1:10" x14ac:dyDescent="0.2">
      <c r="A283" s="7">
        <f>IF(Values_Entered,A282+1,"")</f>
        <v>266</v>
      </c>
      <c r="B283" s="6">
        <f t="shared" si="32"/>
        <v>49706</v>
      </c>
      <c r="C283" s="4">
        <f t="shared" si="38"/>
        <v>0</v>
      </c>
      <c r="D283" s="4">
        <f t="shared" si="33"/>
        <v>1500.0018371016067</v>
      </c>
      <c r="E283" s="5">
        <f t="shared" si="34"/>
        <v>0</v>
      </c>
      <c r="F283" s="4">
        <f t="shared" si="35"/>
        <v>0</v>
      </c>
      <c r="G283" s="4">
        <f t="shared" si="36"/>
        <v>0</v>
      </c>
      <c r="H283" s="4">
        <f t="shared" si="39"/>
        <v>0</v>
      </c>
      <c r="I283" s="4">
        <f t="shared" si="37"/>
        <v>0</v>
      </c>
      <c r="J283" s="4">
        <f>SUM($H$18:$H283)</f>
        <v>3000.1102260963953</v>
      </c>
    </row>
    <row r="284" spans="1:10" x14ac:dyDescent="0.2">
      <c r="A284" s="7">
        <f>IF(Values_Entered,A283+1,"")</f>
        <v>267</v>
      </c>
      <c r="B284" s="6">
        <f t="shared" si="32"/>
        <v>49735</v>
      </c>
      <c r="C284" s="4">
        <f t="shared" si="38"/>
        <v>0</v>
      </c>
      <c r="D284" s="4">
        <f t="shared" si="33"/>
        <v>1500.0018371016067</v>
      </c>
      <c r="E284" s="5">
        <f t="shared" si="34"/>
        <v>0</v>
      </c>
      <c r="F284" s="4">
        <f t="shared" si="35"/>
        <v>0</v>
      </c>
      <c r="G284" s="4">
        <f t="shared" si="36"/>
        <v>0</v>
      </c>
      <c r="H284" s="4">
        <f t="shared" si="39"/>
        <v>0</v>
      </c>
      <c r="I284" s="4">
        <f t="shared" si="37"/>
        <v>0</v>
      </c>
      <c r="J284" s="4">
        <f>SUM($H$18:$H284)</f>
        <v>3000.1102260963953</v>
      </c>
    </row>
    <row r="285" spans="1:10" x14ac:dyDescent="0.2">
      <c r="A285" s="7">
        <f>IF(Values_Entered,A284+1,"")</f>
        <v>268</v>
      </c>
      <c r="B285" s="6">
        <f t="shared" si="32"/>
        <v>49766</v>
      </c>
      <c r="C285" s="4">
        <f t="shared" si="38"/>
        <v>0</v>
      </c>
      <c r="D285" s="4">
        <f t="shared" si="33"/>
        <v>1500.0018371016067</v>
      </c>
      <c r="E285" s="5">
        <f t="shared" si="34"/>
        <v>0</v>
      </c>
      <c r="F285" s="4">
        <f t="shared" si="35"/>
        <v>0</v>
      </c>
      <c r="G285" s="4">
        <f t="shared" si="36"/>
        <v>0</v>
      </c>
      <c r="H285" s="4">
        <f t="shared" si="39"/>
        <v>0</v>
      </c>
      <c r="I285" s="4">
        <f t="shared" si="37"/>
        <v>0</v>
      </c>
      <c r="J285" s="4">
        <f>SUM($H$18:$H285)</f>
        <v>3000.1102260963953</v>
      </c>
    </row>
    <row r="286" spans="1:10" x14ac:dyDescent="0.2">
      <c r="A286" s="7">
        <f>IF(Values_Entered,A285+1,"")</f>
        <v>269</v>
      </c>
      <c r="B286" s="6">
        <f t="shared" si="32"/>
        <v>49796</v>
      </c>
      <c r="C286" s="4">
        <f t="shared" si="38"/>
        <v>0</v>
      </c>
      <c r="D286" s="4">
        <f t="shared" si="33"/>
        <v>1500.0018371016067</v>
      </c>
      <c r="E286" s="5">
        <f t="shared" si="34"/>
        <v>0</v>
      </c>
      <c r="F286" s="4">
        <f t="shared" si="35"/>
        <v>0</v>
      </c>
      <c r="G286" s="4">
        <f t="shared" si="36"/>
        <v>0</v>
      </c>
      <c r="H286" s="4">
        <f t="shared" si="39"/>
        <v>0</v>
      </c>
      <c r="I286" s="4">
        <f t="shared" si="37"/>
        <v>0</v>
      </c>
      <c r="J286" s="4">
        <f>SUM($H$18:$H286)</f>
        <v>3000.1102260963953</v>
      </c>
    </row>
    <row r="287" spans="1:10" x14ac:dyDescent="0.2">
      <c r="A287" s="7">
        <f>IF(Values_Entered,A286+1,"")</f>
        <v>270</v>
      </c>
      <c r="B287" s="6">
        <f t="shared" si="32"/>
        <v>49827</v>
      </c>
      <c r="C287" s="4">
        <f t="shared" si="38"/>
        <v>0</v>
      </c>
      <c r="D287" s="4">
        <f t="shared" si="33"/>
        <v>1500.0018371016067</v>
      </c>
      <c r="E287" s="5">
        <f t="shared" si="34"/>
        <v>0</v>
      </c>
      <c r="F287" s="4">
        <f t="shared" si="35"/>
        <v>0</v>
      </c>
      <c r="G287" s="4">
        <f t="shared" si="36"/>
        <v>0</v>
      </c>
      <c r="H287" s="4">
        <f t="shared" si="39"/>
        <v>0</v>
      </c>
      <c r="I287" s="4">
        <f t="shared" si="37"/>
        <v>0</v>
      </c>
      <c r="J287" s="4">
        <f>SUM($H$18:$H287)</f>
        <v>3000.1102260963953</v>
      </c>
    </row>
    <row r="288" spans="1:10" x14ac:dyDescent="0.2">
      <c r="A288" s="7">
        <f>IF(Values_Entered,A287+1,"")</f>
        <v>271</v>
      </c>
      <c r="B288" s="6">
        <f t="shared" si="32"/>
        <v>49857</v>
      </c>
      <c r="C288" s="4">
        <f t="shared" si="38"/>
        <v>0</v>
      </c>
      <c r="D288" s="4">
        <f t="shared" si="33"/>
        <v>1500.0018371016067</v>
      </c>
      <c r="E288" s="5">
        <f t="shared" si="34"/>
        <v>0</v>
      </c>
      <c r="F288" s="4">
        <f t="shared" si="35"/>
        <v>0</v>
      </c>
      <c r="G288" s="4">
        <f t="shared" si="36"/>
        <v>0</v>
      </c>
      <c r="H288" s="4">
        <f t="shared" si="39"/>
        <v>0</v>
      </c>
      <c r="I288" s="4">
        <f t="shared" si="37"/>
        <v>0</v>
      </c>
      <c r="J288" s="4">
        <f>SUM($H$18:$H288)</f>
        <v>3000.1102260963953</v>
      </c>
    </row>
    <row r="289" spans="1:10" x14ac:dyDescent="0.2">
      <c r="A289" s="7">
        <f>IF(Values_Entered,A288+1,"")</f>
        <v>272</v>
      </c>
      <c r="B289" s="6">
        <f t="shared" si="32"/>
        <v>49888</v>
      </c>
      <c r="C289" s="4">
        <f t="shared" si="38"/>
        <v>0</v>
      </c>
      <c r="D289" s="4">
        <f t="shared" si="33"/>
        <v>1500.0018371016067</v>
      </c>
      <c r="E289" s="5">
        <f t="shared" si="34"/>
        <v>0</v>
      </c>
      <c r="F289" s="4">
        <f t="shared" si="35"/>
        <v>0</v>
      </c>
      <c r="G289" s="4">
        <f t="shared" si="36"/>
        <v>0</v>
      </c>
      <c r="H289" s="4">
        <f t="shared" si="39"/>
        <v>0</v>
      </c>
      <c r="I289" s="4">
        <f t="shared" si="37"/>
        <v>0</v>
      </c>
      <c r="J289" s="4">
        <f>SUM($H$18:$H289)</f>
        <v>3000.1102260963953</v>
      </c>
    </row>
    <row r="290" spans="1:10" x14ac:dyDescent="0.2">
      <c r="A290" s="7">
        <f>IF(Values_Entered,A289+1,"")</f>
        <v>273</v>
      </c>
      <c r="B290" s="6">
        <f t="shared" si="32"/>
        <v>49919</v>
      </c>
      <c r="C290" s="4">
        <f t="shared" si="38"/>
        <v>0</v>
      </c>
      <c r="D290" s="4">
        <f t="shared" si="33"/>
        <v>1500.0018371016067</v>
      </c>
      <c r="E290" s="5">
        <f t="shared" si="34"/>
        <v>0</v>
      </c>
      <c r="F290" s="4">
        <f t="shared" si="35"/>
        <v>0</v>
      </c>
      <c r="G290" s="4">
        <f t="shared" si="36"/>
        <v>0</v>
      </c>
      <c r="H290" s="4">
        <f t="shared" si="39"/>
        <v>0</v>
      </c>
      <c r="I290" s="4">
        <f t="shared" si="37"/>
        <v>0</v>
      </c>
      <c r="J290" s="4">
        <f>SUM($H$18:$H290)</f>
        <v>3000.1102260963953</v>
      </c>
    </row>
    <row r="291" spans="1:10" x14ac:dyDescent="0.2">
      <c r="A291" s="7">
        <f>IF(Values_Entered,A290+1,"")</f>
        <v>274</v>
      </c>
      <c r="B291" s="6">
        <f t="shared" si="32"/>
        <v>49949</v>
      </c>
      <c r="C291" s="4">
        <f t="shared" si="38"/>
        <v>0</v>
      </c>
      <c r="D291" s="4">
        <f t="shared" si="33"/>
        <v>1500.0018371016067</v>
      </c>
      <c r="E291" s="5">
        <f t="shared" si="34"/>
        <v>0</v>
      </c>
      <c r="F291" s="4">
        <f t="shared" si="35"/>
        <v>0</v>
      </c>
      <c r="G291" s="4">
        <f t="shared" si="36"/>
        <v>0</v>
      </c>
      <c r="H291" s="4">
        <f t="shared" si="39"/>
        <v>0</v>
      </c>
      <c r="I291" s="4">
        <f t="shared" si="37"/>
        <v>0</v>
      </c>
      <c r="J291" s="4">
        <f>SUM($H$18:$H291)</f>
        <v>3000.1102260963953</v>
      </c>
    </row>
    <row r="292" spans="1:10" x14ac:dyDescent="0.2">
      <c r="A292" s="7">
        <f>IF(Values_Entered,A291+1,"")</f>
        <v>275</v>
      </c>
      <c r="B292" s="6">
        <f t="shared" si="32"/>
        <v>49980</v>
      </c>
      <c r="C292" s="4">
        <f t="shared" si="38"/>
        <v>0</v>
      </c>
      <c r="D292" s="4">
        <f t="shared" si="33"/>
        <v>1500.0018371016067</v>
      </c>
      <c r="E292" s="5">
        <f t="shared" si="34"/>
        <v>0</v>
      </c>
      <c r="F292" s="4">
        <f t="shared" si="35"/>
        <v>0</v>
      </c>
      <c r="G292" s="4">
        <f t="shared" si="36"/>
        <v>0</v>
      </c>
      <c r="H292" s="4">
        <f t="shared" si="39"/>
        <v>0</v>
      </c>
      <c r="I292" s="4">
        <f t="shared" si="37"/>
        <v>0</v>
      </c>
      <c r="J292" s="4">
        <f>SUM($H$18:$H292)</f>
        <v>3000.1102260963953</v>
      </c>
    </row>
    <row r="293" spans="1:10" x14ac:dyDescent="0.2">
      <c r="A293" s="7">
        <f>IF(Values_Entered,A292+1,"")</f>
        <v>276</v>
      </c>
      <c r="B293" s="6">
        <f t="shared" si="32"/>
        <v>50010</v>
      </c>
      <c r="C293" s="4">
        <f t="shared" si="38"/>
        <v>0</v>
      </c>
      <c r="D293" s="4">
        <f t="shared" si="33"/>
        <v>1500.0018371016067</v>
      </c>
      <c r="E293" s="5">
        <f t="shared" si="34"/>
        <v>0</v>
      </c>
      <c r="F293" s="4">
        <f t="shared" si="35"/>
        <v>0</v>
      </c>
      <c r="G293" s="4">
        <f t="shared" si="36"/>
        <v>0</v>
      </c>
      <c r="H293" s="4">
        <f t="shared" si="39"/>
        <v>0</v>
      </c>
      <c r="I293" s="4">
        <f t="shared" si="37"/>
        <v>0</v>
      </c>
      <c r="J293" s="4">
        <f>SUM($H$18:$H293)</f>
        <v>3000.1102260963953</v>
      </c>
    </row>
    <row r="294" spans="1:10" x14ac:dyDescent="0.2">
      <c r="A294" s="7">
        <f>IF(Values_Entered,A293+1,"")</f>
        <v>277</v>
      </c>
      <c r="B294" s="6">
        <f t="shared" si="32"/>
        <v>50041</v>
      </c>
      <c r="C294" s="4">
        <f t="shared" si="38"/>
        <v>0</v>
      </c>
      <c r="D294" s="4">
        <f t="shared" si="33"/>
        <v>1500.0018371016067</v>
      </c>
      <c r="E294" s="5">
        <f t="shared" si="34"/>
        <v>0</v>
      </c>
      <c r="F294" s="4">
        <f t="shared" si="35"/>
        <v>0</v>
      </c>
      <c r="G294" s="4">
        <f t="shared" si="36"/>
        <v>0</v>
      </c>
      <c r="H294" s="4">
        <f t="shared" si="39"/>
        <v>0</v>
      </c>
      <c r="I294" s="4">
        <f t="shared" si="37"/>
        <v>0</v>
      </c>
      <c r="J294" s="4">
        <f>SUM($H$18:$H294)</f>
        <v>3000.1102260963953</v>
      </c>
    </row>
    <row r="295" spans="1:10" x14ac:dyDescent="0.2">
      <c r="A295" s="7">
        <f>IF(Values_Entered,A294+1,"")</f>
        <v>278</v>
      </c>
      <c r="B295" s="6">
        <f t="shared" si="32"/>
        <v>50072</v>
      </c>
      <c r="C295" s="4">
        <f t="shared" si="38"/>
        <v>0</v>
      </c>
      <c r="D295" s="4">
        <f t="shared" si="33"/>
        <v>1500.0018371016067</v>
      </c>
      <c r="E295" s="5">
        <f t="shared" si="34"/>
        <v>0</v>
      </c>
      <c r="F295" s="4">
        <f t="shared" si="35"/>
        <v>0</v>
      </c>
      <c r="G295" s="4">
        <f t="shared" si="36"/>
        <v>0</v>
      </c>
      <c r="H295" s="4">
        <f t="shared" si="39"/>
        <v>0</v>
      </c>
      <c r="I295" s="4">
        <f t="shared" si="37"/>
        <v>0</v>
      </c>
      <c r="J295" s="4">
        <f>SUM($H$18:$H295)</f>
        <v>3000.1102260963953</v>
      </c>
    </row>
    <row r="296" spans="1:10" x14ac:dyDescent="0.2">
      <c r="A296" s="7">
        <f>IF(Values_Entered,A295+1,"")</f>
        <v>279</v>
      </c>
      <c r="B296" s="6">
        <f t="shared" si="32"/>
        <v>50100</v>
      </c>
      <c r="C296" s="4">
        <f t="shared" si="38"/>
        <v>0</v>
      </c>
      <c r="D296" s="4">
        <f t="shared" si="33"/>
        <v>1500.0018371016067</v>
      </c>
      <c r="E296" s="5">
        <f t="shared" si="34"/>
        <v>0</v>
      </c>
      <c r="F296" s="4">
        <f t="shared" si="35"/>
        <v>0</v>
      </c>
      <c r="G296" s="4">
        <f t="shared" si="36"/>
        <v>0</v>
      </c>
      <c r="H296" s="4">
        <f t="shared" si="39"/>
        <v>0</v>
      </c>
      <c r="I296" s="4">
        <f t="shared" si="37"/>
        <v>0</v>
      </c>
      <c r="J296" s="4">
        <f>SUM($H$18:$H296)</f>
        <v>3000.1102260963953</v>
      </c>
    </row>
    <row r="297" spans="1:10" x14ac:dyDescent="0.2">
      <c r="A297" s="7">
        <f>IF(Values_Entered,A296+1,"")</f>
        <v>280</v>
      </c>
      <c r="B297" s="6">
        <f t="shared" si="32"/>
        <v>50131</v>
      </c>
      <c r="C297" s="4">
        <f t="shared" si="38"/>
        <v>0</v>
      </c>
      <c r="D297" s="4">
        <f t="shared" si="33"/>
        <v>1500.0018371016067</v>
      </c>
      <c r="E297" s="5">
        <f t="shared" si="34"/>
        <v>0</v>
      </c>
      <c r="F297" s="4">
        <f t="shared" si="35"/>
        <v>0</v>
      </c>
      <c r="G297" s="4">
        <f t="shared" si="36"/>
        <v>0</v>
      </c>
      <c r="H297" s="4">
        <f t="shared" si="39"/>
        <v>0</v>
      </c>
      <c r="I297" s="4">
        <f t="shared" si="37"/>
        <v>0</v>
      </c>
      <c r="J297" s="4">
        <f>SUM($H$18:$H297)</f>
        <v>3000.1102260963953</v>
      </c>
    </row>
    <row r="298" spans="1:10" x14ac:dyDescent="0.2">
      <c r="A298" s="7">
        <f>IF(Values_Entered,A297+1,"")</f>
        <v>281</v>
      </c>
      <c r="B298" s="6">
        <f t="shared" si="32"/>
        <v>50161</v>
      </c>
      <c r="C298" s="4">
        <f t="shared" si="38"/>
        <v>0</v>
      </c>
      <c r="D298" s="4">
        <f t="shared" si="33"/>
        <v>1500.0018371016067</v>
      </c>
      <c r="E298" s="5">
        <f t="shared" si="34"/>
        <v>0</v>
      </c>
      <c r="F298" s="4">
        <f t="shared" si="35"/>
        <v>0</v>
      </c>
      <c r="G298" s="4">
        <f t="shared" si="36"/>
        <v>0</v>
      </c>
      <c r="H298" s="4">
        <f t="shared" si="39"/>
        <v>0</v>
      </c>
      <c r="I298" s="4">
        <f t="shared" si="37"/>
        <v>0</v>
      </c>
      <c r="J298" s="4">
        <f>SUM($H$18:$H298)</f>
        <v>3000.1102260963953</v>
      </c>
    </row>
    <row r="299" spans="1:10" x14ac:dyDescent="0.2">
      <c r="A299" s="7">
        <f>IF(Values_Entered,A298+1,"")</f>
        <v>282</v>
      </c>
      <c r="B299" s="6">
        <f t="shared" si="32"/>
        <v>50192</v>
      </c>
      <c r="C299" s="4">
        <f t="shared" si="38"/>
        <v>0</v>
      </c>
      <c r="D299" s="4">
        <f t="shared" si="33"/>
        <v>1500.0018371016067</v>
      </c>
      <c r="E299" s="5">
        <f t="shared" si="34"/>
        <v>0</v>
      </c>
      <c r="F299" s="4">
        <f t="shared" si="35"/>
        <v>0</v>
      </c>
      <c r="G299" s="4">
        <f t="shared" si="36"/>
        <v>0</v>
      </c>
      <c r="H299" s="4">
        <f t="shared" si="39"/>
        <v>0</v>
      </c>
      <c r="I299" s="4">
        <f t="shared" si="37"/>
        <v>0</v>
      </c>
      <c r="J299" s="4">
        <f>SUM($H$18:$H299)</f>
        <v>3000.1102260963953</v>
      </c>
    </row>
    <row r="300" spans="1:10" x14ac:dyDescent="0.2">
      <c r="A300" s="7">
        <f>IF(Values_Entered,A299+1,"")</f>
        <v>283</v>
      </c>
      <c r="B300" s="6">
        <f t="shared" si="32"/>
        <v>50222</v>
      </c>
      <c r="C300" s="4">
        <f t="shared" si="38"/>
        <v>0</v>
      </c>
      <c r="D300" s="4">
        <f t="shared" si="33"/>
        <v>1500.0018371016067</v>
      </c>
      <c r="E300" s="5">
        <f t="shared" si="34"/>
        <v>0</v>
      </c>
      <c r="F300" s="4">
        <f t="shared" si="35"/>
        <v>0</v>
      </c>
      <c r="G300" s="4">
        <f t="shared" si="36"/>
        <v>0</v>
      </c>
      <c r="H300" s="4">
        <f t="shared" si="39"/>
        <v>0</v>
      </c>
      <c r="I300" s="4">
        <f t="shared" si="37"/>
        <v>0</v>
      </c>
      <c r="J300" s="4">
        <f>SUM($H$18:$H300)</f>
        <v>3000.1102260963953</v>
      </c>
    </row>
    <row r="301" spans="1:10" x14ac:dyDescent="0.2">
      <c r="A301" s="7">
        <f>IF(Values_Entered,A300+1,"")</f>
        <v>284</v>
      </c>
      <c r="B301" s="6">
        <f t="shared" si="32"/>
        <v>50253</v>
      </c>
      <c r="C301" s="4">
        <f t="shared" si="38"/>
        <v>0</v>
      </c>
      <c r="D301" s="4">
        <f t="shared" si="33"/>
        <v>1500.0018371016067</v>
      </c>
      <c r="E301" s="5">
        <f t="shared" si="34"/>
        <v>0</v>
      </c>
      <c r="F301" s="4">
        <f t="shared" si="35"/>
        <v>0</v>
      </c>
      <c r="G301" s="4">
        <f t="shared" si="36"/>
        <v>0</v>
      </c>
      <c r="H301" s="4">
        <f t="shared" si="39"/>
        <v>0</v>
      </c>
      <c r="I301" s="4">
        <f t="shared" si="37"/>
        <v>0</v>
      </c>
      <c r="J301" s="4">
        <f>SUM($H$18:$H301)</f>
        <v>3000.1102260963953</v>
      </c>
    </row>
    <row r="302" spans="1:10" x14ac:dyDescent="0.2">
      <c r="A302" s="7">
        <f>IF(Values_Entered,A301+1,"")</f>
        <v>285</v>
      </c>
      <c r="B302" s="6">
        <f t="shared" si="32"/>
        <v>50284</v>
      </c>
      <c r="C302" s="4">
        <f t="shared" si="38"/>
        <v>0</v>
      </c>
      <c r="D302" s="4">
        <f t="shared" si="33"/>
        <v>1500.0018371016067</v>
      </c>
      <c r="E302" s="5">
        <f t="shared" si="34"/>
        <v>0</v>
      </c>
      <c r="F302" s="4">
        <f t="shared" si="35"/>
        <v>0</v>
      </c>
      <c r="G302" s="4">
        <f t="shared" si="36"/>
        <v>0</v>
      </c>
      <c r="H302" s="4">
        <f t="shared" si="39"/>
        <v>0</v>
      </c>
      <c r="I302" s="4">
        <f t="shared" si="37"/>
        <v>0</v>
      </c>
      <c r="J302" s="4">
        <f>SUM($H$18:$H302)</f>
        <v>3000.1102260963953</v>
      </c>
    </row>
    <row r="303" spans="1:10" x14ac:dyDescent="0.2">
      <c r="A303" s="7">
        <f>IF(Values_Entered,A302+1,"")</f>
        <v>286</v>
      </c>
      <c r="B303" s="6">
        <f t="shared" si="32"/>
        <v>50314</v>
      </c>
      <c r="C303" s="4">
        <f t="shared" si="38"/>
        <v>0</v>
      </c>
      <c r="D303" s="4">
        <f t="shared" si="33"/>
        <v>1500.0018371016067</v>
      </c>
      <c r="E303" s="5">
        <f t="shared" si="34"/>
        <v>0</v>
      </c>
      <c r="F303" s="4">
        <f t="shared" si="35"/>
        <v>0</v>
      </c>
      <c r="G303" s="4">
        <f t="shared" si="36"/>
        <v>0</v>
      </c>
      <c r="H303" s="4">
        <f t="shared" si="39"/>
        <v>0</v>
      </c>
      <c r="I303" s="4">
        <f t="shared" si="37"/>
        <v>0</v>
      </c>
      <c r="J303" s="4">
        <f>SUM($H$18:$H303)</f>
        <v>3000.1102260963953</v>
      </c>
    </row>
    <row r="304" spans="1:10" x14ac:dyDescent="0.2">
      <c r="A304" s="7">
        <f>IF(Values_Entered,A303+1,"")</f>
        <v>287</v>
      </c>
      <c r="B304" s="6">
        <f t="shared" si="32"/>
        <v>50345</v>
      </c>
      <c r="C304" s="4">
        <f t="shared" si="38"/>
        <v>0</v>
      </c>
      <c r="D304" s="4">
        <f t="shared" si="33"/>
        <v>1500.0018371016067</v>
      </c>
      <c r="E304" s="5">
        <f t="shared" si="34"/>
        <v>0</v>
      </c>
      <c r="F304" s="4">
        <f t="shared" si="35"/>
        <v>0</v>
      </c>
      <c r="G304" s="4">
        <f t="shared" si="36"/>
        <v>0</v>
      </c>
      <c r="H304" s="4">
        <f t="shared" si="39"/>
        <v>0</v>
      </c>
      <c r="I304" s="4">
        <f t="shared" si="37"/>
        <v>0</v>
      </c>
      <c r="J304" s="4">
        <f>SUM($H$18:$H304)</f>
        <v>3000.1102260963953</v>
      </c>
    </row>
    <row r="305" spans="1:10" x14ac:dyDescent="0.2">
      <c r="A305" s="7">
        <f>IF(Values_Entered,A304+1,"")</f>
        <v>288</v>
      </c>
      <c r="B305" s="6">
        <f t="shared" si="32"/>
        <v>50375</v>
      </c>
      <c r="C305" s="4">
        <f t="shared" si="38"/>
        <v>0</v>
      </c>
      <c r="D305" s="4">
        <f t="shared" si="33"/>
        <v>1500.0018371016067</v>
      </c>
      <c r="E305" s="5">
        <f t="shared" si="34"/>
        <v>0</v>
      </c>
      <c r="F305" s="4">
        <f t="shared" si="35"/>
        <v>0</v>
      </c>
      <c r="G305" s="4">
        <f t="shared" si="36"/>
        <v>0</v>
      </c>
      <c r="H305" s="4">
        <f t="shared" si="39"/>
        <v>0</v>
      </c>
      <c r="I305" s="4">
        <f t="shared" si="37"/>
        <v>0</v>
      </c>
      <c r="J305" s="4">
        <f>SUM($H$18:$H305)</f>
        <v>3000.1102260963953</v>
      </c>
    </row>
    <row r="306" spans="1:10" x14ac:dyDescent="0.2">
      <c r="A306" s="7">
        <f>IF(Values_Entered,A305+1,"")</f>
        <v>289</v>
      </c>
      <c r="B306" s="6">
        <f t="shared" si="32"/>
        <v>50406</v>
      </c>
      <c r="C306" s="4">
        <f t="shared" si="38"/>
        <v>0</v>
      </c>
      <c r="D306" s="4">
        <f t="shared" si="33"/>
        <v>1500.0018371016067</v>
      </c>
      <c r="E306" s="5">
        <f t="shared" si="34"/>
        <v>0</v>
      </c>
      <c r="F306" s="4">
        <f t="shared" si="35"/>
        <v>0</v>
      </c>
      <c r="G306" s="4">
        <f t="shared" si="36"/>
        <v>0</v>
      </c>
      <c r="H306" s="4">
        <f t="shared" si="39"/>
        <v>0</v>
      </c>
      <c r="I306" s="4">
        <f t="shared" si="37"/>
        <v>0</v>
      </c>
      <c r="J306" s="4">
        <f>SUM($H$18:$H306)</f>
        <v>3000.1102260963953</v>
      </c>
    </row>
    <row r="307" spans="1:10" x14ac:dyDescent="0.2">
      <c r="A307" s="7">
        <f>IF(Values_Entered,A306+1,"")</f>
        <v>290</v>
      </c>
      <c r="B307" s="6">
        <f t="shared" si="32"/>
        <v>50437</v>
      </c>
      <c r="C307" s="4">
        <f t="shared" si="38"/>
        <v>0</v>
      </c>
      <c r="D307" s="4">
        <f t="shared" si="33"/>
        <v>1500.0018371016067</v>
      </c>
      <c r="E307" s="5">
        <f t="shared" si="34"/>
        <v>0</v>
      </c>
      <c r="F307" s="4">
        <f t="shared" si="35"/>
        <v>0</v>
      </c>
      <c r="G307" s="4">
        <f t="shared" si="36"/>
        <v>0</v>
      </c>
      <c r="H307" s="4">
        <f t="shared" si="39"/>
        <v>0</v>
      </c>
      <c r="I307" s="4">
        <f t="shared" si="37"/>
        <v>0</v>
      </c>
      <c r="J307" s="4">
        <f>SUM($H$18:$H307)</f>
        <v>3000.1102260963953</v>
      </c>
    </row>
    <row r="308" spans="1:10" x14ac:dyDescent="0.2">
      <c r="A308" s="7">
        <f>IF(Values_Entered,A307+1,"")</f>
        <v>291</v>
      </c>
      <c r="B308" s="6">
        <f t="shared" si="32"/>
        <v>50465</v>
      </c>
      <c r="C308" s="4">
        <f t="shared" si="38"/>
        <v>0</v>
      </c>
      <c r="D308" s="4">
        <f t="shared" si="33"/>
        <v>1500.0018371016067</v>
      </c>
      <c r="E308" s="5">
        <f t="shared" si="34"/>
        <v>0</v>
      </c>
      <c r="F308" s="4">
        <f t="shared" si="35"/>
        <v>0</v>
      </c>
      <c r="G308" s="4">
        <f t="shared" si="36"/>
        <v>0</v>
      </c>
      <c r="H308" s="4">
        <f t="shared" si="39"/>
        <v>0</v>
      </c>
      <c r="I308" s="4">
        <f t="shared" si="37"/>
        <v>0</v>
      </c>
      <c r="J308" s="4">
        <f>SUM($H$18:$H308)</f>
        <v>3000.1102260963953</v>
      </c>
    </row>
    <row r="309" spans="1:10" x14ac:dyDescent="0.2">
      <c r="A309" s="7">
        <f>IF(Values_Entered,A308+1,"")</f>
        <v>292</v>
      </c>
      <c r="B309" s="6">
        <f t="shared" si="32"/>
        <v>50496</v>
      </c>
      <c r="C309" s="4">
        <f t="shared" si="38"/>
        <v>0</v>
      </c>
      <c r="D309" s="4">
        <f t="shared" si="33"/>
        <v>1500.0018371016067</v>
      </c>
      <c r="E309" s="5">
        <f t="shared" si="34"/>
        <v>0</v>
      </c>
      <c r="F309" s="4">
        <f t="shared" si="35"/>
        <v>0</v>
      </c>
      <c r="G309" s="4">
        <f t="shared" si="36"/>
        <v>0</v>
      </c>
      <c r="H309" s="4">
        <f t="shared" si="39"/>
        <v>0</v>
      </c>
      <c r="I309" s="4">
        <f t="shared" si="37"/>
        <v>0</v>
      </c>
      <c r="J309" s="4">
        <f>SUM($H$18:$H309)</f>
        <v>3000.1102260963953</v>
      </c>
    </row>
    <row r="310" spans="1:10" x14ac:dyDescent="0.2">
      <c r="A310" s="7">
        <f>IF(Values_Entered,A309+1,"")</f>
        <v>293</v>
      </c>
      <c r="B310" s="6">
        <f t="shared" si="32"/>
        <v>50526</v>
      </c>
      <c r="C310" s="4">
        <f t="shared" si="38"/>
        <v>0</v>
      </c>
      <c r="D310" s="4">
        <f t="shared" si="33"/>
        <v>1500.0018371016067</v>
      </c>
      <c r="E310" s="5">
        <f t="shared" si="34"/>
        <v>0</v>
      </c>
      <c r="F310" s="4">
        <f t="shared" si="35"/>
        <v>0</v>
      </c>
      <c r="G310" s="4">
        <f t="shared" si="36"/>
        <v>0</v>
      </c>
      <c r="H310" s="4">
        <f t="shared" si="39"/>
        <v>0</v>
      </c>
      <c r="I310" s="4">
        <f t="shared" si="37"/>
        <v>0</v>
      </c>
      <c r="J310" s="4">
        <f>SUM($H$18:$H310)</f>
        <v>3000.1102260963953</v>
      </c>
    </row>
    <row r="311" spans="1:10" x14ac:dyDescent="0.2">
      <c r="A311" s="7">
        <f>IF(Values_Entered,A310+1,"")</f>
        <v>294</v>
      </c>
      <c r="B311" s="6">
        <f t="shared" si="32"/>
        <v>50557</v>
      </c>
      <c r="C311" s="4">
        <f t="shared" si="38"/>
        <v>0</v>
      </c>
      <c r="D311" s="4">
        <f t="shared" si="33"/>
        <v>1500.0018371016067</v>
      </c>
      <c r="E311" s="5">
        <f t="shared" si="34"/>
        <v>0</v>
      </c>
      <c r="F311" s="4">
        <f t="shared" si="35"/>
        <v>0</v>
      </c>
      <c r="G311" s="4">
        <f t="shared" si="36"/>
        <v>0</v>
      </c>
      <c r="H311" s="4">
        <f t="shared" si="39"/>
        <v>0</v>
      </c>
      <c r="I311" s="4">
        <f t="shared" si="37"/>
        <v>0</v>
      </c>
      <c r="J311" s="4">
        <f>SUM($H$18:$H311)</f>
        <v>3000.1102260963953</v>
      </c>
    </row>
    <row r="312" spans="1:10" x14ac:dyDescent="0.2">
      <c r="A312" s="7">
        <f>IF(Values_Entered,A311+1,"")</f>
        <v>295</v>
      </c>
      <c r="B312" s="6">
        <f t="shared" si="32"/>
        <v>50587</v>
      </c>
      <c r="C312" s="4">
        <f t="shared" si="38"/>
        <v>0</v>
      </c>
      <c r="D312" s="4">
        <f t="shared" si="33"/>
        <v>1500.0018371016067</v>
      </c>
      <c r="E312" s="5">
        <f t="shared" si="34"/>
        <v>0</v>
      </c>
      <c r="F312" s="4">
        <f t="shared" si="35"/>
        <v>0</v>
      </c>
      <c r="G312" s="4">
        <f t="shared" si="36"/>
        <v>0</v>
      </c>
      <c r="H312" s="4">
        <f t="shared" si="39"/>
        <v>0</v>
      </c>
      <c r="I312" s="4">
        <f t="shared" si="37"/>
        <v>0</v>
      </c>
      <c r="J312" s="4">
        <f>SUM($H$18:$H312)</f>
        <v>3000.1102260963953</v>
      </c>
    </row>
    <row r="313" spans="1:10" x14ac:dyDescent="0.2">
      <c r="A313" s="7">
        <f>IF(Values_Entered,A312+1,"")</f>
        <v>296</v>
      </c>
      <c r="B313" s="6">
        <f t="shared" si="32"/>
        <v>50618</v>
      </c>
      <c r="C313" s="4">
        <f t="shared" si="38"/>
        <v>0</v>
      </c>
      <c r="D313" s="4">
        <f t="shared" si="33"/>
        <v>1500.0018371016067</v>
      </c>
      <c r="E313" s="5">
        <f t="shared" si="34"/>
        <v>0</v>
      </c>
      <c r="F313" s="4">
        <f t="shared" si="35"/>
        <v>0</v>
      </c>
      <c r="G313" s="4">
        <f t="shared" si="36"/>
        <v>0</v>
      </c>
      <c r="H313" s="4">
        <f t="shared" si="39"/>
        <v>0</v>
      </c>
      <c r="I313" s="4">
        <f t="shared" si="37"/>
        <v>0</v>
      </c>
      <c r="J313" s="4">
        <f>SUM($H$18:$H313)</f>
        <v>3000.1102260963953</v>
      </c>
    </row>
    <row r="314" spans="1:10" x14ac:dyDescent="0.2">
      <c r="A314" s="7">
        <f>IF(Values_Entered,A313+1,"")</f>
        <v>297</v>
      </c>
      <c r="B314" s="6">
        <f t="shared" si="32"/>
        <v>50649</v>
      </c>
      <c r="C314" s="4">
        <f t="shared" si="38"/>
        <v>0</v>
      </c>
      <c r="D314" s="4">
        <f t="shared" si="33"/>
        <v>1500.0018371016067</v>
      </c>
      <c r="E314" s="5">
        <f t="shared" si="34"/>
        <v>0</v>
      </c>
      <c r="F314" s="4">
        <f t="shared" si="35"/>
        <v>0</v>
      </c>
      <c r="G314" s="4">
        <f t="shared" si="36"/>
        <v>0</v>
      </c>
      <c r="H314" s="4">
        <f t="shared" si="39"/>
        <v>0</v>
      </c>
      <c r="I314" s="4">
        <f t="shared" si="37"/>
        <v>0</v>
      </c>
      <c r="J314" s="4">
        <f>SUM($H$18:$H314)</f>
        <v>3000.1102260963953</v>
      </c>
    </row>
    <row r="315" spans="1:10" x14ac:dyDescent="0.2">
      <c r="A315" s="7">
        <f>IF(Values_Entered,A314+1,"")</f>
        <v>298</v>
      </c>
      <c r="B315" s="6">
        <f t="shared" si="32"/>
        <v>50679</v>
      </c>
      <c r="C315" s="4">
        <f t="shared" si="38"/>
        <v>0</v>
      </c>
      <c r="D315" s="4">
        <f t="shared" si="33"/>
        <v>1500.0018371016067</v>
      </c>
      <c r="E315" s="5">
        <f t="shared" si="34"/>
        <v>0</v>
      </c>
      <c r="F315" s="4">
        <f t="shared" si="35"/>
        <v>0</v>
      </c>
      <c r="G315" s="4">
        <f t="shared" si="36"/>
        <v>0</v>
      </c>
      <c r="H315" s="4">
        <f t="shared" si="39"/>
        <v>0</v>
      </c>
      <c r="I315" s="4">
        <f t="shared" si="37"/>
        <v>0</v>
      </c>
      <c r="J315" s="4">
        <f>SUM($H$18:$H315)</f>
        <v>3000.1102260963953</v>
      </c>
    </row>
    <row r="316" spans="1:10" x14ac:dyDescent="0.2">
      <c r="A316" s="7">
        <f>IF(Values_Entered,A315+1,"")</f>
        <v>299</v>
      </c>
      <c r="B316" s="6">
        <f t="shared" si="32"/>
        <v>50710</v>
      </c>
      <c r="C316" s="4">
        <f t="shared" si="38"/>
        <v>0</v>
      </c>
      <c r="D316" s="4">
        <f t="shared" si="33"/>
        <v>1500.0018371016067</v>
      </c>
      <c r="E316" s="5">
        <f t="shared" si="34"/>
        <v>0</v>
      </c>
      <c r="F316" s="4">
        <f t="shared" si="35"/>
        <v>0</v>
      </c>
      <c r="G316" s="4">
        <f t="shared" si="36"/>
        <v>0</v>
      </c>
      <c r="H316" s="4">
        <f t="shared" si="39"/>
        <v>0</v>
      </c>
      <c r="I316" s="4">
        <f t="shared" si="37"/>
        <v>0</v>
      </c>
      <c r="J316" s="4">
        <f>SUM($H$18:$H316)</f>
        <v>3000.1102260963953</v>
      </c>
    </row>
    <row r="317" spans="1:10" x14ac:dyDescent="0.2">
      <c r="A317" s="7">
        <f>IF(Values_Entered,A316+1,"")</f>
        <v>300</v>
      </c>
      <c r="B317" s="6">
        <f t="shared" si="32"/>
        <v>50740</v>
      </c>
      <c r="C317" s="4">
        <f t="shared" si="38"/>
        <v>0</v>
      </c>
      <c r="D317" s="4">
        <f t="shared" si="33"/>
        <v>1500.0018371016067</v>
      </c>
      <c r="E317" s="5">
        <f t="shared" si="34"/>
        <v>0</v>
      </c>
      <c r="F317" s="4">
        <f t="shared" si="35"/>
        <v>0</v>
      </c>
      <c r="G317" s="4">
        <f t="shared" si="36"/>
        <v>0</v>
      </c>
      <c r="H317" s="4">
        <f t="shared" si="39"/>
        <v>0</v>
      </c>
      <c r="I317" s="4">
        <f t="shared" si="37"/>
        <v>0</v>
      </c>
      <c r="J317" s="4">
        <f>SUM($H$18:$H317)</f>
        <v>3000.1102260963953</v>
      </c>
    </row>
    <row r="318" spans="1:10" x14ac:dyDescent="0.2">
      <c r="A318" s="7">
        <f>IF(Values_Entered,A317+1,"")</f>
        <v>301</v>
      </c>
      <c r="B318" s="6">
        <f t="shared" si="32"/>
        <v>50771</v>
      </c>
      <c r="C318" s="4">
        <f t="shared" si="38"/>
        <v>0</v>
      </c>
      <c r="D318" s="4">
        <f t="shared" si="33"/>
        <v>1500.0018371016067</v>
      </c>
      <c r="E318" s="5">
        <f t="shared" si="34"/>
        <v>0</v>
      </c>
      <c r="F318" s="4">
        <f t="shared" si="35"/>
        <v>0</v>
      </c>
      <c r="G318" s="4">
        <f t="shared" si="36"/>
        <v>0</v>
      </c>
      <c r="H318" s="4">
        <f t="shared" si="39"/>
        <v>0</v>
      </c>
      <c r="I318" s="4">
        <f t="shared" si="37"/>
        <v>0</v>
      </c>
      <c r="J318" s="4">
        <f>SUM($H$18:$H318)</f>
        <v>3000.1102260963953</v>
      </c>
    </row>
    <row r="319" spans="1:10" x14ac:dyDescent="0.2">
      <c r="A319" s="7">
        <f>IF(Values_Entered,A318+1,"")</f>
        <v>302</v>
      </c>
      <c r="B319" s="6">
        <f t="shared" si="32"/>
        <v>50802</v>
      </c>
      <c r="C319" s="4">
        <f t="shared" si="38"/>
        <v>0</v>
      </c>
      <c r="D319" s="4">
        <f t="shared" si="33"/>
        <v>1500.0018371016067</v>
      </c>
      <c r="E319" s="5">
        <f t="shared" si="34"/>
        <v>0</v>
      </c>
      <c r="F319" s="4">
        <f t="shared" si="35"/>
        <v>0</v>
      </c>
      <c r="G319" s="4">
        <f t="shared" si="36"/>
        <v>0</v>
      </c>
      <c r="H319" s="4">
        <f t="shared" si="39"/>
        <v>0</v>
      </c>
      <c r="I319" s="4">
        <f t="shared" si="37"/>
        <v>0</v>
      </c>
      <c r="J319" s="4">
        <f>SUM($H$18:$H319)</f>
        <v>3000.1102260963953</v>
      </c>
    </row>
    <row r="320" spans="1:10" x14ac:dyDescent="0.2">
      <c r="A320" s="7">
        <f>IF(Values_Entered,A319+1,"")</f>
        <v>303</v>
      </c>
      <c r="B320" s="6">
        <f t="shared" si="32"/>
        <v>50830</v>
      </c>
      <c r="C320" s="4">
        <f t="shared" si="38"/>
        <v>0</v>
      </c>
      <c r="D320" s="4">
        <f t="shared" si="33"/>
        <v>1500.0018371016067</v>
      </c>
      <c r="E320" s="5">
        <f t="shared" si="34"/>
        <v>0</v>
      </c>
      <c r="F320" s="4">
        <f t="shared" si="35"/>
        <v>0</v>
      </c>
      <c r="G320" s="4">
        <f t="shared" si="36"/>
        <v>0</v>
      </c>
      <c r="H320" s="4">
        <f t="shared" si="39"/>
        <v>0</v>
      </c>
      <c r="I320" s="4">
        <f t="shared" si="37"/>
        <v>0</v>
      </c>
      <c r="J320" s="4">
        <f>SUM($H$18:$H320)</f>
        <v>3000.1102260963953</v>
      </c>
    </row>
    <row r="321" spans="1:10" x14ac:dyDescent="0.2">
      <c r="A321" s="7">
        <f>IF(Values_Entered,A320+1,"")</f>
        <v>304</v>
      </c>
      <c r="B321" s="6">
        <f t="shared" si="32"/>
        <v>50861</v>
      </c>
      <c r="C321" s="4">
        <f t="shared" si="38"/>
        <v>0</v>
      </c>
      <c r="D321" s="4">
        <f t="shared" si="33"/>
        <v>1500.0018371016067</v>
      </c>
      <c r="E321" s="5">
        <f t="shared" si="34"/>
        <v>0</v>
      </c>
      <c r="F321" s="4">
        <f t="shared" si="35"/>
        <v>0</v>
      </c>
      <c r="G321" s="4">
        <f t="shared" si="36"/>
        <v>0</v>
      </c>
      <c r="H321" s="4">
        <f t="shared" si="39"/>
        <v>0</v>
      </c>
      <c r="I321" s="4">
        <f t="shared" si="37"/>
        <v>0</v>
      </c>
      <c r="J321" s="4">
        <f>SUM($H$18:$H321)</f>
        <v>3000.1102260963953</v>
      </c>
    </row>
    <row r="322" spans="1:10" x14ac:dyDescent="0.2">
      <c r="A322" s="7">
        <f>IF(Values_Entered,A321+1,"")</f>
        <v>305</v>
      </c>
      <c r="B322" s="6">
        <f t="shared" si="32"/>
        <v>50891</v>
      </c>
      <c r="C322" s="4">
        <f t="shared" si="38"/>
        <v>0</v>
      </c>
      <c r="D322" s="4">
        <f t="shared" si="33"/>
        <v>1500.0018371016067</v>
      </c>
      <c r="E322" s="5">
        <f t="shared" si="34"/>
        <v>0</v>
      </c>
      <c r="F322" s="4">
        <f t="shared" si="35"/>
        <v>0</v>
      </c>
      <c r="G322" s="4">
        <f t="shared" si="36"/>
        <v>0</v>
      </c>
      <c r="H322" s="4">
        <f t="shared" si="39"/>
        <v>0</v>
      </c>
      <c r="I322" s="4">
        <f t="shared" si="37"/>
        <v>0</v>
      </c>
      <c r="J322" s="4">
        <f>SUM($H$18:$H322)</f>
        <v>3000.1102260963953</v>
      </c>
    </row>
    <row r="323" spans="1:10" x14ac:dyDescent="0.2">
      <c r="A323" s="7">
        <f>IF(Values_Entered,A322+1,"")</f>
        <v>306</v>
      </c>
      <c r="B323" s="6">
        <f t="shared" si="32"/>
        <v>50922</v>
      </c>
      <c r="C323" s="4">
        <f t="shared" si="38"/>
        <v>0</v>
      </c>
      <c r="D323" s="4">
        <f t="shared" si="33"/>
        <v>1500.0018371016067</v>
      </c>
      <c r="E323" s="5">
        <f t="shared" si="34"/>
        <v>0</v>
      </c>
      <c r="F323" s="4">
        <f t="shared" si="35"/>
        <v>0</v>
      </c>
      <c r="G323" s="4">
        <f t="shared" si="36"/>
        <v>0</v>
      </c>
      <c r="H323" s="4">
        <f t="shared" si="39"/>
        <v>0</v>
      </c>
      <c r="I323" s="4">
        <f t="shared" si="37"/>
        <v>0</v>
      </c>
      <c r="J323" s="4">
        <f>SUM($H$18:$H323)</f>
        <v>3000.1102260963953</v>
      </c>
    </row>
    <row r="324" spans="1:10" x14ac:dyDescent="0.2">
      <c r="A324" s="7">
        <f>IF(Values_Entered,A323+1,"")</f>
        <v>307</v>
      </c>
      <c r="B324" s="6">
        <f t="shared" si="32"/>
        <v>50952</v>
      </c>
      <c r="C324" s="4">
        <f t="shared" si="38"/>
        <v>0</v>
      </c>
      <c r="D324" s="4">
        <f t="shared" si="33"/>
        <v>1500.0018371016067</v>
      </c>
      <c r="E324" s="5">
        <f t="shared" si="34"/>
        <v>0</v>
      </c>
      <c r="F324" s="4">
        <f t="shared" si="35"/>
        <v>0</v>
      </c>
      <c r="G324" s="4">
        <f t="shared" si="36"/>
        <v>0</v>
      </c>
      <c r="H324" s="4">
        <f t="shared" si="39"/>
        <v>0</v>
      </c>
      <c r="I324" s="4">
        <f t="shared" si="37"/>
        <v>0</v>
      </c>
      <c r="J324" s="4">
        <f>SUM($H$18:$H324)</f>
        <v>3000.1102260963953</v>
      </c>
    </row>
    <row r="325" spans="1:10" x14ac:dyDescent="0.2">
      <c r="A325" s="7">
        <f>IF(Values_Entered,A324+1,"")</f>
        <v>308</v>
      </c>
      <c r="B325" s="6">
        <f t="shared" si="32"/>
        <v>50983</v>
      </c>
      <c r="C325" s="4">
        <f t="shared" si="38"/>
        <v>0</v>
      </c>
      <c r="D325" s="4">
        <f t="shared" si="33"/>
        <v>1500.0018371016067</v>
      </c>
      <c r="E325" s="5">
        <f t="shared" si="34"/>
        <v>0</v>
      </c>
      <c r="F325" s="4">
        <f t="shared" si="35"/>
        <v>0</v>
      </c>
      <c r="G325" s="4">
        <f t="shared" si="36"/>
        <v>0</v>
      </c>
      <c r="H325" s="4">
        <f t="shared" si="39"/>
        <v>0</v>
      </c>
      <c r="I325" s="4">
        <f t="shared" si="37"/>
        <v>0</v>
      </c>
      <c r="J325" s="4">
        <f>SUM($H$18:$H325)</f>
        <v>3000.1102260963953</v>
      </c>
    </row>
    <row r="326" spans="1:10" x14ac:dyDescent="0.2">
      <c r="A326" s="7">
        <f>IF(Values_Entered,A325+1,"")</f>
        <v>309</v>
      </c>
      <c r="B326" s="6">
        <f t="shared" si="32"/>
        <v>51014</v>
      </c>
      <c r="C326" s="4">
        <f t="shared" si="38"/>
        <v>0</v>
      </c>
      <c r="D326" s="4">
        <f t="shared" si="33"/>
        <v>1500.0018371016067</v>
      </c>
      <c r="E326" s="5">
        <f t="shared" si="34"/>
        <v>0</v>
      </c>
      <c r="F326" s="4">
        <f t="shared" si="35"/>
        <v>0</v>
      </c>
      <c r="G326" s="4">
        <f t="shared" si="36"/>
        <v>0</v>
      </c>
      <c r="H326" s="4">
        <f t="shared" si="39"/>
        <v>0</v>
      </c>
      <c r="I326" s="4">
        <f t="shared" si="37"/>
        <v>0</v>
      </c>
      <c r="J326" s="4">
        <f>SUM($H$18:$H326)</f>
        <v>3000.1102260963953</v>
      </c>
    </row>
    <row r="327" spans="1:10" x14ac:dyDescent="0.2">
      <c r="A327" s="7">
        <f>IF(Values_Entered,A326+1,"")</f>
        <v>310</v>
      </c>
      <c r="B327" s="6">
        <f t="shared" si="32"/>
        <v>51044</v>
      </c>
      <c r="C327" s="4">
        <f t="shared" si="38"/>
        <v>0</v>
      </c>
      <c r="D327" s="4">
        <f t="shared" si="33"/>
        <v>1500.0018371016067</v>
      </c>
      <c r="E327" s="5">
        <f t="shared" si="34"/>
        <v>0</v>
      </c>
      <c r="F327" s="4">
        <f t="shared" si="35"/>
        <v>0</v>
      </c>
      <c r="G327" s="4">
        <f t="shared" si="36"/>
        <v>0</v>
      </c>
      <c r="H327" s="4">
        <f t="shared" si="39"/>
        <v>0</v>
      </c>
      <c r="I327" s="4">
        <f t="shared" si="37"/>
        <v>0</v>
      </c>
      <c r="J327" s="4">
        <f>SUM($H$18:$H327)</f>
        <v>3000.1102260963953</v>
      </c>
    </row>
    <row r="328" spans="1:10" x14ac:dyDescent="0.2">
      <c r="A328" s="7">
        <f>IF(Values_Entered,A327+1,"")</f>
        <v>311</v>
      </c>
      <c r="B328" s="6">
        <f t="shared" si="32"/>
        <v>51075</v>
      </c>
      <c r="C328" s="4">
        <f t="shared" si="38"/>
        <v>0</v>
      </c>
      <c r="D328" s="4">
        <f t="shared" si="33"/>
        <v>1500.0018371016067</v>
      </c>
      <c r="E328" s="5">
        <f t="shared" si="34"/>
        <v>0</v>
      </c>
      <c r="F328" s="4">
        <f t="shared" si="35"/>
        <v>0</v>
      </c>
      <c r="G328" s="4">
        <f t="shared" si="36"/>
        <v>0</v>
      </c>
      <c r="H328" s="4">
        <f t="shared" si="39"/>
        <v>0</v>
      </c>
      <c r="I328" s="4">
        <f t="shared" si="37"/>
        <v>0</v>
      </c>
      <c r="J328" s="4">
        <f>SUM($H$18:$H328)</f>
        <v>3000.1102260963953</v>
      </c>
    </row>
    <row r="329" spans="1:10" x14ac:dyDescent="0.2">
      <c r="A329" s="7">
        <f>IF(Values_Entered,A328+1,"")</f>
        <v>312</v>
      </c>
      <c r="B329" s="6">
        <f t="shared" si="32"/>
        <v>51105</v>
      </c>
      <c r="C329" s="4">
        <f t="shared" si="38"/>
        <v>0</v>
      </c>
      <c r="D329" s="4">
        <f t="shared" si="33"/>
        <v>1500.0018371016067</v>
      </c>
      <c r="E329" s="5">
        <f t="shared" si="34"/>
        <v>0</v>
      </c>
      <c r="F329" s="4">
        <f t="shared" si="35"/>
        <v>0</v>
      </c>
      <c r="G329" s="4">
        <f t="shared" si="36"/>
        <v>0</v>
      </c>
      <c r="H329" s="4">
        <f t="shared" si="39"/>
        <v>0</v>
      </c>
      <c r="I329" s="4">
        <f t="shared" si="37"/>
        <v>0</v>
      </c>
      <c r="J329" s="4">
        <f>SUM($H$18:$H329)</f>
        <v>3000.1102260963953</v>
      </c>
    </row>
    <row r="330" spans="1:10" x14ac:dyDescent="0.2">
      <c r="A330" s="7">
        <f>IF(Values_Entered,A329+1,"")</f>
        <v>313</v>
      </c>
      <c r="B330" s="6">
        <f t="shared" si="32"/>
        <v>51136</v>
      </c>
      <c r="C330" s="4">
        <f t="shared" si="38"/>
        <v>0</v>
      </c>
      <c r="D330" s="4">
        <f t="shared" si="33"/>
        <v>1500.0018371016067</v>
      </c>
      <c r="E330" s="5">
        <f t="shared" si="34"/>
        <v>0</v>
      </c>
      <c r="F330" s="4">
        <f t="shared" si="35"/>
        <v>0</v>
      </c>
      <c r="G330" s="4">
        <f t="shared" si="36"/>
        <v>0</v>
      </c>
      <c r="H330" s="4">
        <f t="shared" si="39"/>
        <v>0</v>
      </c>
      <c r="I330" s="4">
        <f t="shared" si="37"/>
        <v>0</v>
      </c>
      <c r="J330" s="4">
        <f>SUM($H$18:$H330)</f>
        <v>3000.1102260963953</v>
      </c>
    </row>
    <row r="331" spans="1:10" x14ac:dyDescent="0.2">
      <c r="A331" s="7">
        <f>IF(Values_Entered,A330+1,"")</f>
        <v>314</v>
      </c>
      <c r="B331" s="6">
        <f t="shared" si="32"/>
        <v>51167</v>
      </c>
      <c r="C331" s="4">
        <f t="shared" si="38"/>
        <v>0</v>
      </c>
      <c r="D331" s="4">
        <f t="shared" si="33"/>
        <v>1500.0018371016067</v>
      </c>
      <c r="E331" s="5">
        <f t="shared" si="34"/>
        <v>0</v>
      </c>
      <c r="F331" s="4">
        <f t="shared" si="35"/>
        <v>0</v>
      </c>
      <c r="G331" s="4">
        <f t="shared" si="36"/>
        <v>0</v>
      </c>
      <c r="H331" s="4">
        <f t="shared" si="39"/>
        <v>0</v>
      </c>
      <c r="I331" s="4">
        <f t="shared" si="37"/>
        <v>0</v>
      </c>
      <c r="J331" s="4">
        <f>SUM($H$18:$H331)</f>
        <v>3000.1102260963953</v>
      </c>
    </row>
    <row r="332" spans="1:10" x14ac:dyDescent="0.2">
      <c r="A332" s="7">
        <f>IF(Values_Entered,A331+1,"")</f>
        <v>315</v>
      </c>
      <c r="B332" s="6">
        <f t="shared" si="32"/>
        <v>51196</v>
      </c>
      <c r="C332" s="4">
        <f t="shared" si="38"/>
        <v>0</v>
      </c>
      <c r="D332" s="4">
        <f t="shared" si="33"/>
        <v>1500.0018371016067</v>
      </c>
      <c r="E332" s="5">
        <f t="shared" si="34"/>
        <v>0</v>
      </c>
      <c r="F332" s="4">
        <f t="shared" si="35"/>
        <v>0</v>
      </c>
      <c r="G332" s="4">
        <f t="shared" si="36"/>
        <v>0</v>
      </c>
      <c r="H332" s="4">
        <f t="shared" si="39"/>
        <v>0</v>
      </c>
      <c r="I332" s="4">
        <f t="shared" si="37"/>
        <v>0</v>
      </c>
      <c r="J332" s="4">
        <f>SUM($H$18:$H332)</f>
        <v>3000.1102260963953</v>
      </c>
    </row>
    <row r="333" spans="1:10" x14ac:dyDescent="0.2">
      <c r="A333" s="7">
        <f>IF(Values_Entered,A332+1,"")</f>
        <v>316</v>
      </c>
      <c r="B333" s="6">
        <f t="shared" si="32"/>
        <v>51227</v>
      </c>
      <c r="C333" s="4">
        <f t="shared" si="38"/>
        <v>0</v>
      </c>
      <c r="D333" s="4">
        <f t="shared" si="33"/>
        <v>1500.0018371016067</v>
      </c>
      <c r="E333" s="5">
        <f t="shared" si="34"/>
        <v>0</v>
      </c>
      <c r="F333" s="4">
        <f t="shared" si="35"/>
        <v>0</v>
      </c>
      <c r="G333" s="4">
        <f t="shared" si="36"/>
        <v>0</v>
      </c>
      <c r="H333" s="4">
        <f t="shared" si="39"/>
        <v>0</v>
      </c>
      <c r="I333" s="4">
        <f t="shared" si="37"/>
        <v>0</v>
      </c>
      <c r="J333" s="4">
        <f>SUM($H$18:$H333)</f>
        <v>3000.1102260963953</v>
      </c>
    </row>
    <row r="334" spans="1:10" x14ac:dyDescent="0.2">
      <c r="A334" s="7">
        <f>IF(Values_Entered,A333+1,"")</f>
        <v>317</v>
      </c>
      <c r="B334" s="6">
        <f t="shared" si="32"/>
        <v>51257</v>
      </c>
      <c r="C334" s="4">
        <f t="shared" si="38"/>
        <v>0</v>
      </c>
      <c r="D334" s="4">
        <f t="shared" si="33"/>
        <v>1500.0018371016067</v>
      </c>
      <c r="E334" s="5">
        <f t="shared" si="34"/>
        <v>0</v>
      </c>
      <c r="F334" s="4">
        <f t="shared" si="35"/>
        <v>0</v>
      </c>
      <c r="G334" s="4">
        <f t="shared" si="36"/>
        <v>0</v>
      </c>
      <c r="H334" s="4">
        <f t="shared" si="39"/>
        <v>0</v>
      </c>
      <c r="I334" s="4">
        <f t="shared" si="37"/>
        <v>0</v>
      </c>
      <c r="J334" s="4">
        <f>SUM($H$18:$H334)</f>
        <v>3000.1102260963953</v>
      </c>
    </row>
    <row r="335" spans="1:10" x14ac:dyDescent="0.2">
      <c r="A335" s="7">
        <f>IF(Values_Entered,A334+1,"")</f>
        <v>318</v>
      </c>
      <c r="B335" s="6">
        <f t="shared" si="32"/>
        <v>51288</v>
      </c>
      <c r="C335" s="4">
        <f t="shared" si="38"/>
        <v>0</v>
      </c>
      <c r="D335" s="4">
        <f t="shared" si="33"/>
        <v>1500.0018371016067</v>
      </c>
      <c r="E335" s="5">
        <f t="shared" si="34"/>
        <v>0</v>
      </c>
      <c r="F335" s="4">
        <f t="shared" si="35"/>
        <v>0</v>
      </c>
      <c r="G335" s="4">
        <f t="shared" si="36"/>
        <v>0</v>
      </c>
      <c r="H335" s="4">
        <f t="shared" si="39"/>
        <v>0</v>
      </c>
      <c r="I335" s="4">
        <f t="shared" si="37"/>
        <v>0</v>
      </c>
      <c r="J335" s="4">
        <f>SUM($H$18:$H335)</f>
        <v>3000.1102260963953</v>
      </c>
    </row>
    <row r="336" spans="1:10" x14ac:dyDescent="0.2">
      <c r="A336" s="7">
        <f>IF(Values_Entered,A335+1,"")</f>
        <v>319</v>
      </c>
      <c r="B336" s="6">
        <f t="shared" si="32"/>
        <v>51318</v>
      </c>
      <c r="C336" s="4">
        <f t="shared" si="38"/>
        <v>0</v>
      </c>
      <c r="D336" s="4">
        <f t="shared" si="33"/>
        <v>1500.0018371016067</v>
      </c>
      <c r="E336" s="5">
        <f t="shared" si="34"/>
        <v>0</v>
      </c>
      <c r="F336" s="4">
        <f t="shared" si="35"/>
        <v>0</v>
      </c>
      <c r="G336" s="4">
        <f t="shared" si="36"/>
        <v>0</v>
      </c>
      <c r="H336" s="4">
        <f t="shared" si="39"/>
        <v>0</v>
      </c>
      <c r="I336" s="4">
        <f t="shared" si="37"/>
        <v>0</v>
      </c>
      <c r="J336" s="4">
        <f>SUM($H$18:$H336)</f>
        <v>3000.1102260963953</v>
      </c>
    </row>
    <row r="337" spans="1:10" x14ac:dyDescent="0.2">
      <c r="A337" s="7">
        <f>IF(Values_Entered,A336+1,"")</f>
        <v>320</v>
      </c>
      <c r="B337" s="6">
        <f t="shared" si="32"/>
        <v>51349</v>
      </c>
      <c r="C337" s="4">
        <f t="shared" si="38"/>
        <v>0</v>
      </c>
      <c r="D337" s="4">
        <f t="shared" si="33"/>
        <v>1500.0018371016067</v>
      </c>
      <c r="E337" s="5">
        <f t="shared" si="34"/>
        <v>0</v>
      </c>
      <c r="F337" s="4">
        <f t="shared" si="35"/>
        <v>0</v>
      </c>
      <c r="G337" s="4">
        <f t="shared" si="36"/>
        <v>0</v>
      </c>
      <c r="H337" s="4">
        <f t="shared" si="39"/>
        <v>0</v>
      </c>
      <c r="I337" s="4">
        <f t="shared" si="37"/>
        <v>0</v>
      </c>
      <c r="J337" s="4">
        <f>SUM($H$18:$H337)</f>
        <v>3000.1102260963953</v>
      </c>
    </row>
    <row r="338" spans="1:10" x14ac:dyDescent="0.2">
      <c r="A338" s="7">
        <f>IF(Values_Entered,A337+1,"")</f>
        <v>321</v>
      </c>
      <c r="B338" s="6">
        <f t="shared" ref="B338:B401" si="40">IF(Pay_Num&lt;&gt;"",DATE(YEAR(Loan_Start),MONTH(Loan_Start)+(Pay_Num)*12/Num_Pmt_Per_Year,DAY(Loan_Start)),"")</f>
        <v>51380</v>
      </c>
      <c r="C338" s="4">
        <f t="shared" si="38"/>
        <v>0</v>
      </c>
      <c r="D338" s="4">
        <f t="shared" ref="D338:D401" si="41">IF(Pay_Num&lt;&gt;"",Scheduled_Monthly_Payment,"")</f>
        <v>1500.0018371016067</v>
      </c>
      <c r="E338" s="5">
        <f t="shared" ref="E338:E401" si="42">IF(AND(Pay_Num&lt;&gt;"",Sched_Pay+Scheduled_Extra_Payments&lt;Beg_Bal),Scheduled_Extra_Payments,IF(AND(Pay_Num&lt;&gt;"",Beg_Bal-Sched_Pay&gt;0),Beg_Bal-Sched_Pay,IF(Pay_Num&lt;&gt;"",0,"")))</f>
        <v>0</v>
      </c>
      <c r="F338" s="4">
        <f t="shared" ref="F338:F401" si="43">IF(AND(Pay_Num&lt;&gt;"",Sched_Pay+Extra_Pay&lt;Beg_Bal),Sched_Pay+Extra_Pay,IF(Pay_Num&lt;&gt;"",Beg_Bal,""))</f>
        <v>0</v>
      </c>
      <c r="G338" s="4">
        <f t="shared" ref="G338:G401" si="44">IF(Pay_Num&lt;&gt;"",Total_Pay-Int,"")</f>
        <v>0</v>
      </c>
      <c r="H338" s="4">
        <f t="shared" si="39"/>
        <v>0</v>
      </c>
      <c r="I338" s="4">
        <f t="shared" ref="I338:I401" si="45">IF(AND(Pay_Num&lt;&gt;"",Sched_Pay+Extra_Pay&lt;Beg_Bal),Beg_Bal-Princ,IF(Pay_Num&lt;&gt;"",0,""))</f>
        <v>0</v>
      </c>
      <c r="J338" s="4">
        <f>SUM($H$18:$H338)</f>
        <v>3000.1102260963953</v>
      </c>
    </row>
    <row r="339" spans="1:10" x14ac:dyDescent="0.2">
      <c r="A339" s="7">
        <f>IF(Values_Entered,A338+1,"")</f>
        <v>322</v>
      </c>
      <c r="B339" s="6">
        <f t="shared" si="40"/>
        <v>51410</v>
      </c>
      <c r="C339" s="4">
        <f t="shared" ref="C339:C402" si="46">IF(Pay_Num&lt;&gt;"",I338,"")</f>
        <v>0</v>
      </c>
      <c r="D339" s="4">
        <f t="shared" si="41"/>
        <v>1500.0018371016067</v>
      </c>
      <c r="E339" s="5">
        <f t="shared" si="42"/>
        <v>0</v>
      </c>
      <c r="F339" s="4">
        <f t="shared" si="43"/>
        <v>0</v>
      </c>
      <c r="G339" s="4">
        <f t="shared" si="44"/>
        <v>0</v>
      </c>
      <c r="H339" s="4">
        <f t="shared" ref="H339:H402" si="47">IF(Pay_Num&lt;&gt;"",Beg_Bal*Interest_Rate/Num_Pmt_Per_Year,"")</f>
        <v>0</v>
      </c>
      <c r="I339" s="4">
        <f t="shared" si="45"/>
        <v>0</v>
      </c>
      <c r="J339" s="4">
        <f>SUM($H$18:$H339)</f>
        <v>3000.1102260963953</v>
      </c>
    </row>
    <row r="340" spans="1:10" x14ac:dyDescent="0.2">
      <c r="A340" s="7">
        <f>IF(Values_Entered,A339+1,"")</f>
        <v>323</v>
      </c>
      <c r="B340" s="6">
        <f t="shared" si="40"/>
        <v>51441</v>
      </c>
      <c r="C340" s="4">
        <f t="shared" si="46"/>
        <v>0</v>
      </c>
      <c r="D340" s="4">
        <f t="shared" si="41"/>
        <v>1500.0018371016067</v>
      </c>
      <c r="E340" s="5">
        <f t="shared" si="42"/>
        <v>0</v>
      </c>
      <c r="F340" s="4">
        <f t="shared" si="43"/>
        <v>0</v>
      </c>
      <c r="G340" s="4">
        <f t="shared" si="44"/>
        <v>0</v>
      </c>
      <c r="H340" s="4">
        <f t="shared" si="47"/>
        <v>0</v>
      </c>
      <c r="I340" s="4">
        <f t="shared" si="45"/>
        <v>0</v>
      </c>
      <c r="J340" s="4">
        <f>SUM($H$18:$H340)</f>
        <v>3000.1102260963953</v>
      </c>
    </row>
    <row r="341" spans="1:10" x14ac:dyDescent="0.2">
      <c r="A341" s="7">
        <f>IF(Values_Entered,A340+1,"")</f>
        <v>324</v>
      </c>
      <c r="B341" s="6">
        <f t="shared" si="40"/>
        <v>51471</v>
      </c>
      <c r="C341" s="4">
        <f t="shared" si="46"/>
        <v>0</v>
      </c>
      <c r="D341" s="4">
        <f t="shared" si="41"/>
        <v>1500.0018371016067</v>
      </c>
      <c r="E341" s="5">
        <f t="shared" si="42"/>
        <v>0</v>
      </c>
      <c r="F341" s="4">
        <f t="shared" si="43"/>
        <v>0</v>
      </c>
      <c r="G341" s="4">
        <f t="shared" si="44"/>
        <v>0</v>
      </c>
      <c r="H341" s="4">
        <f t="shared" si="47"/>
        <v>0</v>
      </c>
      <c r="I341" s="4">
        <f t="shared" si="45"/>
        <v>0</v>
      </c>
      <c r="J341" s="4">
        <f>SUM($H$18:$H341)</f>
        <v>3000.1102260963953</v>
      </c>
    </row>
    <row r="342" spans="1:10" x14ac:dyDescent="0.2">
      <c r="A342" s="7">
        <f>IF(Values_Entered,A341+1,"")</f>
        <v>325</v>
      </c>
      <c r="B342" s="6">
        <f t="shared" si="40"/>
        <v>51502</v>
      </c>
      <c r="C342" s="4">
        <f t="shared" si="46"/>
        <v>0</v>
      </c>
      <c r="D342" s="4">
        <f t="shared" si="41"/>
        <v>1500.0018371016067</v>
      </c>
      <c r="E342" s="5">
        <f t="shared" si="42"/>
        <v>0</v>
      </c>
      <c r="F342" s="4">
        <f t="shared" si="43"/>
        <v>0</v>
      </c>
      <c r="G342" s="4">
        <f t="shared" si="44"/>
        <v>0</v>
      </c>
      <c r="H342" s="4">
        <f t="shared" si="47"/>
        <v>0</v>
      </c>
      <c r="I342" s="4">
        <f t="shared" si="45"/>
        <v>0</v>
      </c>
      <c r="J342" s="4">
        <f>SUM($H$18:$H342)</f>
        <v>3000.1102260963953</v>
      </c>
    </row>
    <row r="343" spans="1:10" x14ac:dyDescent="0.2">
      <c r="A343" s="7">
        <f>IF(Values_Entered,A342+1,"")</f>
        <v>326</v>
      </c>
      <c r="B343" s="6">
        <f t="shared" si="40"/>
        <v>51533</v>
      </c>
      <c r="C343" s="4">
        <f t="shared" si="46"/>
        <v>0</v>
      </c>
      <c r="D343" s="4">
        <f t="shared" si="41"/>
        <v>1500.0018371016067</v>
      </c>
      <c r="E343" s="5">
        <f t="shared" si="42"/>
        <v>0</v>
      </c>
      <c r="F343" s="4">
        <f t="shared" si="43"/>
        <v>0</v>
      </c>
      <c r="G343" s="4">
        <f t="shared" si="44"/>
        <v>0</v>
      </c>
      <c r="H343" s="4">
        <f t="shared" si="47"/>
        <v>0</v>
      </c>
      <c r="I343" s="4">
        <f t="shared" si="45"/>
        <v>0</v>
      </c>
      <c r="J343" s="4">
        <f>SUM($H$18:$H343)</f>
        <v>3000.1102260963953</v>
      </c>
    </row>
    <row r="344" spans="1:10" x14ac:dyDescent="0.2">
      <c r="A344" s="7">
        <f>IF(Values_Entered,A343+1,"")</f>
        <v>327</v>
      </c>
      <c r="B344" s="6">
        <f t="shared" si="40"/>
        <v>51561</v>
      </c>
      <c r="C344" s="4">
        <f t="shared" si="46"/>
        <v>0</v>
      </c>
      <c r="D344" s="4">
        <f t="shared" si="41"/>
        <v>1500.0018371016067</v>
      </c>
      <c r="E344" s="5">
        <f t="shared" si="42"/>
        <v>0</v>
      </c>
      <c r="F344" s="4">
        <f t="shared" si="43"/>
        <v>0</v>
      </c>
      <c r="G344" s="4">
        <f t="shared" si="44"/>
        <v>0</v>
      </c>
      <c r="H344" s="4">
        <f t="shared" si="47"/>
        <v>0</v>
      </c>
      <c r="I344" s="4">
        <f t="shared" si="45"/>
        <v>0</v>
      </c>
      <c r="J344" s="4">
        <f>SUM($H$18:$H344)</f>
        <v>3000.1102260963953</v>
      </c>
    </row>
    <row r="345" spans="1:10" x14ac:dyDescent="0.2">
      <c r="A345" s="7">
        <f>IF(Values_Entered,A344+1,"")</f>
        <v>328</v>
      </c>
      <c r="B345" s="6">
        <f t="shared" si="40"/>
        <v>51592</v>
      </c>
      <c r="C345" s="4">
        <f t="shared" si="46"/>
        <v>0</v>
      </c>
      <c r="D345" s="4">
        <f t="shared" si="41"/>
        <v>1500.0018371016067</v>
      </c>
      <c r="E345" s="5">
        <f t="shared" si="42"/>
        <v>0</v>
      </c>
      <c r="F345" s="4">
        <f t="shared" si="43"/>
        <v>0</v>
      </c>
      <c r="G345" s="4">
        <f t="shared" si="44"/>
        <v>0</v>
      </c>
      <c r="H345" s="4">
        <f t="shared" si="47"/>
        <v>0</v>
      </c>
      <c r="I345" s="4">
        <f t="shared" si="45"/>
        <v>0</v>
      </c>
      <c r="J345" s="4">
        <f>SUM($H$18:$H345)</f>
        <v>3000.1102260963953</v>
      </c>
    </row>
    <row r="346" spans="1:10" x14ac:dyDescent="0.2">
      <c r="A346" s="7">
        <f>IF(Values_Entered,A345+1,"")</f>
        <v>329</v>
      </c>
      <c r="B346" s="6">
        <f t="shared" si="40"/>
        <v>51622</v>
      </c>
      <c r="C346" s="4">
        <f t="shared" si="46"/>
        <v>0</v>
      </c>
      <c r="D346" s="4">
        <f t="shared" si="41"/>
        <v>1500.0018371016067</v>
      </c>
      <c r="E346" s="5">
        <f t="shared" si="42"/>
        <v>0</v>
      </c>
      <c r="F346" s="4">
        <f t="shared" si="43"/>
        <v>0</v>
      </c>
      <c r="G346" s="4">
        <f t="shared" si="44"/>
        <v>0</v>
      </c>
      <c r="H346" s="4">
        <f t="shared" si="47"/>
        <v>0</v>
      </c>
      <c r="I346" s="4">
        <f t="shared" si="45"/>
        <v>0</v>
      </c>
      <c r="J346" s="4">
        <f>SUM($H$18:$H346)</f>
        <v>3000.1102260963953</v>
      </c>
    </row>
    <row r="347" spans="1:10" x14ac:dyDescent="0.2">
      <c r="A347" s="7">
        <f>IF(Values_Entered,A346+1,"")</f>
        <v>330</v>
      </c>
      <c r="B347" s="6">
        <f t="shared" si="40"/>
        <v>51653</v>
      </c>
      <c r="C347" s="4">
        <f t="shared" si="46"/>
        <v>0</v>
      </c>
      <c r="D347" s="4">
        <f t="shared" si="41"/>
        <v>1500.0018371016067</v>
      </c>
      <c r="E347" s="5">
        <f t="shared" si="42"/>
        <v>0</v>
      </c>
      <c r="F347" s="4">
        <f t="shared" si="43"/>
        <v>0</v>
      </c>
      <c r="G347" s="4">
        <f t="shared" si="44"/>
        <v>0</v>
      </c>
      <c r="H347" s="4">
        <f t="shared" si="47"/>
        <v>0</v>
      </c>
      <c r="I347" s="4">
        <f t="shared" si="45"/>
        <v>0</v>
      </c>
      <c r="J347" s="4">
        <f>SUM($H$18:$H347)</f>
        <v>3000.1102260963953</v>
      </c>
    </row>
    <row r="348" spans="1:10" x14ac:dyDescent="0.2">
      <c r="A348" s="7">
        <f>IF(Values_Entered,A347+1,"")</f>
        <v>331</v>
      </c>
      <c r="B348" s="6">
        <f t="shared" si="40"/>
        <v>51683</v>
      </c>
      <c r="C348" s="4">
        <f t="shared" si="46"/>
        <v>0</v>
      </c>
      <c r="D348" s="4">
        <f t="shared" si="41"/>
        <v>1500.0018371016067</v>
      </c>
      <c r="E348" s="5">
        <f t="shared" si="42"/>
        <v>0</v>
      </c>
      <c r="F348" s="4">
        <f t="shared" si="43"/>
        <v>0</v>
      </c>
      <c r="G348" s="4">
        <f t="shared" si="44"/>
        <v>0</v>
      </c>
      <c r="H348" s="4">
        <f t="shared" si="47"/>
        <v>0</v>
      </c>
      <c r="I348" s="4">
        <f t="shared" si="45"/>
        <v>0</v>
      </c>
      <c r="J348" s="4">
        <f>SUM($H$18:$H348)</f>
        <v>3000.1102260963953</v>
      </c>
    </row>
    <row r="349" spans="1:10" x14ac:dyDescent="0.2">
      <c r="A349" s="7">
        <f>IF(Values_Entered,A348+1,"")</f>
        <v>332</v>
      </c>
      <c r="B349" s="6">
        <f t="shared" si="40"/>
        <v>51714</v>
      </c>
      <c r="C349" s="4">
        <f t="shared" si="46"/>
        <v>0</v>
      </c>
      <c r="D349" s="4">
        <f t="shared" si="41"/>
        <v>1500.0018371016067</v>
      </c>
      <c r="E349" s="5">
        <f t="shared" si="42"/>
        <v>0</v>
      </c>
      <c r="F349" s="4">
        <f t="shared" si="43"/>
        <v>0</v>
      </c>
      <c r="G349" s="4">
        <f t="shared" si="44"/>
        <v>0</v>
      </c>
      <c r="H349" s="4">
        <f t="shared" si="47"/>
        <v>0</v>
      </c>
      <c r="I349" s="4">
        <f t="shared" si="45"/>
        <v>0</v>
      </c>
      <c r="J349" s="4">
        <f>SUM($H$18:$H349)</f>
        <v>3000.1102260963953</v>
      </c>
    </row>
    <row r="350" spans="1:10" x14ac:dyDescent="0.2">
      <c r="A350" s="7">
        <f>IF(Values_Entered,A349+1,"")</f>
        <v>333</v>
      </c>
      <c r="B350" s="6">
        <f t="shared" si="40"/>
        <v>51745</v>
      </c>
      <c r="C350" s="4">
        <f t="shared" si="46"/>
        <v>0</v>
      </c>
      <c r="D350" s="4">
        <f t="shared" si="41"/>
        <v>1500.0018371016067</v>
      </c>
      <c r="E350" s="5">
        <f t="shared" si="42"/>
        <v>0</v>
      </c>
      <c r="F350" s="4">
        <f t="shared" si="43"/>
        <v>0</v>
      </c>
      <c r="G350" s="4">
        <f t="shared" si="44"/>
        <v>0</v>
      </c>
      <c r="H350" s="4">
        <f t="shared" si="47"/>
        <v>0</v>
      </c>
      <c r="I350" s="4">
        <f t="shared" si="45"/>
        <v>0</v>
      </c>
      <c r="J350" s="4">
        <f>SUM($H$18:$H350)</f>
        <v>3000.1102260963953</v>
      </c>
    </row>
    <row r="351" spans="1:10" x14ac:dyDescent="0.2">
      <c r="A351" s="7">
        <f>IF(Values_Entered,A350+1,"")</f>
        <v>334</v>
      </c>
      <c r="B351" s="6">
        <f t="shared" si="40"/>
        <v>51775</v>
      </c>
      <c r="C351" s="4">
        <f t="shared" si="46"/>
        <v>0</v>
      </c>
      <c r="D351" s="4">
        <f t="shared" si="41"/>
        <v>1500.0018371016067</v>
      </c>
      <c r="E351" s="5">
        <f t="shared" si="42"/>
        <v>0</v>
      </c>
      <c r="F351" s="4">
        <f t="shared" si="43"/>
        <v>0</v>
      </c>
      <c r="G351" s="4">
        <f t="shared" si="44"/>
        <v>0</v>
      </c>
      <c r="H351" s="4">
        <f t="shared" si="47"/>
        <v>0</v>
      </c>
      <c r="I351" s="4">
        <f t="shared" si="45"/>
        <v>0</v>
      </c>
      <c r="J351" s="4">
        <f>SUM($H$18:$H351)</f>
        <v>3000.1102260963953</v>
      </c>
    </row>
    <row r="352" spans="1:10" x14ac:dyDescent="0.2">
      <c r="A352" s="7">
        <f>IF(Values_Entered,A351+1,"")</f>
        <v>335</v>
      </c>
      <c r="B352" s="6">
        <f t="shared" si="40"/>
        <v>51806</v>
      </c>
      <c r="C352" s="4">
        <f t="shared" si="46"/>
        <v>0</v>
      </c>
      <c r="D352" s="4">
        <f t="shared" si="41"/>
        <v>1500.0018371016067</v>
      </c>
      <c r="E352" s="5">
        <f t="shared" si="42"/>
        <v>0</v>
      </c>
      <c r="F352" s="4">
        <f t="shared" si="43"/>
        <v>0</v>
      </c>
      <c r="G352" s="4">
        <f t="shared" si="44"/>
        <v>0</v>
      </c>
      <c r="H352" s="4">
        <f t="shared" si="47"/>
        <v>0</v>
      </c>
      <c r="I352" s="4">
        <f t="shared" si="45"/>
        <v>0</v>
      </c>
      <c r="J352" s="4">
        <f>SUM($H$18:$H352)</f>
        <v>3000.1102260963953</v>
      </c>
    </row>
    <row r="353" spans="1:10" x14ac:dyDescent="0.2">
      <c r="A353" s="7">
        <f>IF(Values_Entered,A352+1,"")</f>
        <v>336</v>
      </c>
      <c r="B353" s="6">
        <f t="shared" si="40"/>
        <v>51836</v>
      </c>
      <c r="C353" s="4">
        <f t="shared" si="46"/>
        <v>0</v>
      </c>
      <c r="D353" s="4">
        <f t="shared" si="41"/>
        <v>1500.0018371016067</v>
      </c>
      <c r="E353" s="5">
        <f t="shared" si="42"/>
        <v>0</v>
      </c>
      <c r="F353" s="4">
        <f t="shared" si="43"/>
        <v>0</v>
      </c>
      <c r="G353" s="4">
        <f t="shared" si="44"/>
        <v>0</v>
      </c>
      <c r="H353" s="4">
        <f t="shared" si="47"/>
        <v>0</v>
      </c>
      <c r="I353" s="4">
        <f t="shared" si="45"/>
        <v>0</v>
      </c>
      <c r="J353" s="4">
        <f>SUM($H$18:$H353)</f>
        <v>3000.1102260963953</v>
      </c>
    </row>
    <row r="354" spans="1:10" x14ac:dyDescent="0.2">
      <c r="A354" s="7">
        <f>IF(Values_Entered,A353+1,"")</f>
        <v>337</v>
      </c>
      <c r="B354" s="6">
        <f t="shared" si="40"/>
        <v>51867</v>
      </c>
      <c r="C354" s="4">
        <f t="shared" si="46"/>
        <v>0</v>
      </c>
      <c r="D354" s="4">
        <f t="shared" si="41"/>
        <v>1500.0018371016067</v>
      </c>
      <c r="E354" s="5">
        <f t="shared" si="42"/>
        <v>0</v>
      </c>
      <c r="F354" s="4">
        <f t="shared" si="43"/>
        <v>0</v>
      </c>
      <c r="G354" s="4">
        <f t="shared" si="44"/>
        <v>0</v>
      </c>
      <c r="H354" s="4">
        <f t="shared" si="47"/>
        <v>0</v>
      </c>
      <c r="I354" s="4">
        <f t="shared" si="45"/>
        <v>0</v>
      </c>
      <c r="J354" s="4">
        <f>SUM($H$18:$H354)</f>
        <v>3000.1102260963953</v>
      </c>
    </row>
    <row r="355" spans="1:10" x14ac:dyDescent="0.2">
      <c r="A355" s="7">
        <f>IF(Values_Entered,A354+1,"")</f>
        <v>338</v>
      </c>
      <c r="B355" s="6">
        <f t="shared" si="40"/>
        <v>51898</v>
      </c>
      <c r="C355" s="4">
        <f t="shared" si="46"/>
        <v>0</v>
      </c>
      <c r="D355" s="4">
        <f t="shared" si="41"/>
        <v>1500.0018371016067</v>
      </c>
      <c r="E355" s="5">
        <f t="shared" si="42"/>
        <v>0</v>
      </c>
      <c r="F355" s="4">
        <f t="shared" si="43"/>
        <v>0</v>
      </c>
      <c r="G355" s="4">
        <f t="shared" si="44"/>
        <v>0</v>
      </c>
      <c r="H355" s="4">
        <f t="shared" si="47"/>
        <v>0</v>
      </c>
      <c r="I355" s="4">
        <f t="shared" si="45"/>
        <v>0</v>
      </c>
      <c r="J355" s="4">
        <f>SUM($H$18:$H355)</f>
        <v>3000.1102260963953</v>
      </c>
    </row>
    <row r="356" spans="1:10" x14ac:dyDescent="0.2">
      <c r="A356" s="7">
        <f>IF(Values_Entered,A355+1,"")</f>
        <v>339</v>
      </c>
      <c r="B356" s="6">
        <f t="shared" si="40"/>
        <v>51926</v>
      </c>
      <c r="C356" s="4">
        <f t="shared" si="46"/>
        <v>0</v>
      </c>
      <c r="D356" s="4">
        <f t="shared" si="41"/>
        <v>1500.0018371016067</v>
      </c>
      <c r="E356" s="5">
        <f t="shared" si="42"/>
        <v>0</v>
      </c>
      <c r="F356" s="4">
        <f t="shared" si="43"/>
        <v>0</v>
      </c>
      <c r="G356" s="4">
        <f t="shared" si="44"/>
        <v>0</v>
      </c>
      <c r="H356" s="4">
        <f t="shared" si="47"/>
        <v>0</v>
      </c>
      <c r="I356" s="4">
        <f t="shared" si="45"/>
        <v>0</v>
      </c>
      <c r="J356" s="4">
        <f>SUM($H$18:$H356)</f>
        <v>3000.1102260963953</v>
      </c>
    </row>
    <row r="357" spans="1:10" x14ac:dyDescent="0.2">
      <c r="A357" s="7">
        <f>IF(Values_Entered,A356+1,"")</f>
        <v>340</v>
      </c>
      <c r="B357" s="6">
        <f t="shared" si="40"/>
        <v>51957</v>
      </c>
      <c r="C357" s="4">
        <f t="shared" si="46"/>
        <v>0</v>
      </c>
      <c r="D357" s="4">
        <f t="shared" si="41"/>
        <v>1500.0018371016067</v>
      </c>
      <c r="E357" s="5">
        <f t="shared" si="42"/>
        <v>0</v>
      </c>
      <c r="F357" s="4">
        <f t="shared" si="43"/>
        <v>0</v>
      </c>
      <c r="G357" s="4">
        <f t="shared" si="44"/>
        <v>0</v>
      </c>
      <c r="H357" s="4">
        <f t="shared" si="47"/>
        <v>0</v>
      </c>
      <c r="I357" s="4">
        <f t="shared" si="45"/>
        <v>0</v>
      </c>
      <c r="J357" s="4">
        <f>SUM($H$18:$H357)</f>
        <v>3000.1102260963953</v>
      </c>
    </row>
    <row r="358" spans="1:10" x14ac:dyDescent="0.2">
      <c r="A358" s="7">
        <f>IF(Values_Entered,A357+1,"")</f>
        <v>341</v>
      </c>
      <c r="B358" s="6">
        <f t="shared" si="40"/>
        <v>51987</v>
      </c>
      <c r="C358" s="4">
        <f t="shared" si="46"/>
        <v>0</v>
      </c>
      <c r="D358" s="4">
        <f t="shared" si="41"/>
        <v>1500.0018371016067</v>
      </c>
      <c r="E358" s="5">
        <f t="shared" si="42"/>
        <v>0</v>
      </c>
      <c r="F358" s="4">
        <f t="shared" si="43"/>
        <v>0</v>
      </c>
      <c r="G358" s="4">
        <f t="shared" si="44"/>
        <v>0</v>
      </c>
      <c r="H358" s="4">
        <f t="shared" si="47"/>
        <v>0</v>
      </c>
      <c r="I358" s="4">
        <f t="shared" si="45"/>
        <v>0</v>
      </c>
      <c r="J358" s="4">
        <f>SUM($H$18:$H358)</f>
        <v>3000.1102260963953</v>
      </c>
    </row>
    <row r="359" spans="1:10" x14ac:dyDescent="0.2">
      <c r="A359" s="7">
        <f>IF(Values_Entered,A358+1,"")</f>
        <v>342</v>
      </c>
      <c r="B359" s="6">
        <f t="shared" si="40"/>
        <v>52018</v>
      </c>
      <c r="C359" s="4">
        <f t="shared" si="46"/>
        <v>0</v>
      </c>
      <c r="D359" s="4">
        <f t="shared" si="41"/>
        <v>1500.0018371016067</v>
      </c>
      <c r="E359" s="5">
        <f t="shared" si="42"/>
        <v>0</v>
      </c>
      <c r="F359" s="4">
        <f t="shared" si="43"/>
        <v>0</v>
      </c>
      <c r="G359" s="4">
        <f t="shared" si="44"/>
        <v>0</v>
      </c>
      <c r="H359" s="4">
        <f t="shared" si="47"/>
        <v>0</v>
      </c>
      <c r="I359" s="4">
        <f t="shared" si="45"/>
        <v>0</v>
      </c>
      <c r="J359" s="4">
        <f>SUM($H$18:$H359)</f>
        <v>3000.1102260963953</v>
      </c>
    </row>
    <row r="360" spans="1:10" x14ac:dyDescent="0.2">
      <c r="A360" s="7">
        <f>IF(Values_Entered,A359+1,"")</f>
        <v>343</v>
      </c>
      <c r="B360" s="6">
        <f t="shared" si="40"/>
        <v>52048</v>
      </c>
      <c r="C360" s="4">
        <f t="shared" si="46"/>
        <v>0</v>
      </c>
      <c r="D360" s="4">
        <f t="shared" si="41"/>
        <v>1500.0018371016067</v>
      </c>
      <c r="E360" s="5">
        <f t="shared" si="42"/>
        <v>0</v>
      </c>
      <c r="F360" s="4">
        <f t="shared" si="43"/>
        <v>0</v>
      </c>
      <c r="G360" s="4">
        <f t="shared" si="44"/>
        <v>0</v>
      </c>
      <c r="H360" s="4">
        <f t="shared" si="47"/>
        <v>0</v>
      </c>
      <c r="I360" s="4">
        <f t="shared" si="45"/>
        <v>0</v>
      </c>
      <c r="J360" s="4">
        <f>SUM($H$18:$H360)</f>
        <v>3000.1102260963953</v>
      </c>
    </row>
    <row r="361" spans="1:10" x14ac:dyDescent="0.2">
      <c r="A361" s="7">
        <f>IF(Values_Entered,A360+1,"")</f>
        <v>344</v>
      </c>
      <c r="B361" s="6">
        <f t="shared" si="40"/>
        <v>52079</v>
      </c>
      <c r="C361" s="4">
        <f t="shared" si="46"/>
        <v>0</v>
      </c>
      <c r="D361" s="4">
        <f t="shared" si="41"/>
        <v>1500.0018371016067</v>
      </c>
      <c r="E361" s="5">
        <f t="shared" si="42"/>
        <v>0</v>
      </c>
      <c r="F361" s="4">
        <f t="shared" si="43"/>
        <v>0</v>
      </c>
      <c r="G361" s="4">
        <f t="shared" si="44"/>
        <v>0</v>
      </c>
      <c r="H361" s="4">
        <f t="shared" si="47"/>
        <v>0</v>
      </c>
      <c r="I361" s="4">
        <f t="shared" si="45"/>
        <v>0</v>
      </c>
      <c r="J361" s="4">
        <f>SUM($H$18:$H361)</f>
        <v>3000.1102260963953</v>
      </c>
    </row>
    <row r="362" spans="1:10" x14ac:dyDescent="0.2">
      <c r="A362" s="7">
        <f>IF(Values_Entered,A361+1,"")</f>
        <v>345</v>
      </c>
      <c r="B362" s="6">
        <f t="shared" si="40"/>
        <v>52110</v>
      </c>
      <c r="C362" s="4">
        <f t="shared" si="46"/>
        <v>0</v>
      </c>
      <c r="D362" s="4">
        <f t="shared" si="41"/>
        <v>1500.0018371016067</v>
      </c>
      <c r="E362" s="5">
        <f t="shared" si="42"/>
        <v>0</v>
      </c>
      <c r="F362" s="4">
        <f t="shared" si="43"/>
        <v>0</v>
      </c>
      <c r="G362" s="4">
        <f t="shared" si="44"/>
        <v>0</v>
      </c>
      <c r="H362" s="4">
        <f t="shared" si="47"/>
        <v>0</v>
      </c>
      <c r="I362" s="4">
        <f t="shared" si="45"/>
        <v>0</v>
      </c>
      <c r="J362" s="4">
        <f>SUM($H$18:$H362)</f>
        <v>3000.1102260963953</v>
      </c>
    </row>
    <row r="363" spans="1:10" x14ac:dyDescent="0.2">
      <c r="A363" s="7">
        <f>IF(Values_Entered,A362+1,"")</f>
        <v>346</v>
      </c>
      <c r="B363" s="6">
        <f t="shared" si="40"/>
        <v>52140</v>
      </c>
      <c r="C363" s="4">
        <f t="shared" si="46"/>
        <v>0</v>
      </c>
      <c r="D363" s="4">
        <f t="shared" si="41"/>
        <v>1500.0018371016067</v>
      </c>
      <c r="E363" s="5">
        <f t="shared" si="42"/>
        <v>0</v>
      </c>
      <c r="F363" s="4">
        <f t="shared" si="43"/>
        <v>0</v>
      </c>
      <c r="G363" s="4">
        <f t="shared" si="44"/>
        <v>0</v>
      </c>
      <c r="H363" s="4">
        <f t="shared" si="47"/>
        <v>0</v>
      </c>
      <c r="I363" s="4">
        <f t="shared" si="45"/>
        <v>0</v>
      </c>
      <c r="J363" s="4">
        <f>SUM($H$18:$H363)</f>
        <v>3000.1102260963953</v>
      </c>
    </row>
    <row r="364" spans="1:10" x14ac:dyDescent="0.2">
      <c r="A364" s="7">
        <f>IF(Values_Entered,A363+1,"")</f>
        <v>347</v>
      </c>
      <c r="B364" s="6">
        <f t="shared" si="40"/>
        <v>52171</v>
      </c>
      <c r="C364" s="4">
        <f t="shared" si="46"/>
        <v>0</v>
      </c>
      <c r="D364" s="4">
        <f t="shared" si="41"/>
        <v>1500.0018371016067</v>
      </c>
      <c r="E364" s="5">
        <f t="shared" si="42"/>
        <v>0</v>
      </c>
      <c r="F364" s="4">
        <f t="shared" si="43"/>
        <v>0</v>
      </c>
      <c r="G364" s="4">
        <f t="shared" si="44"/>
        <v>0</v>
      </c>
      <c r="H364" s="4">
        <f t="shared" si="47"/>
        <v>0</v>
      </c>
      <c r="I364" s="4">
        <f t="shared" si="45"/>
        <v>0</v>
      </c>
      <c r="J364" s="4">
        <f>SUM($H$18:$H364)</f>
        <v>3000.1102260963953</v>
      </c>
    </row>
    <row r="365" spans="1:10" x14ac:dyDescent="0.2">
      <c r="A365" s="7">
        <f>IF(Values_Entered,A364+1,"")</f>
        <v>348</v>
      </c>
      <c r="B365" s="6">
        <f t="shared" si="40"/>
        <v>52201</v>
      </c>
      <c r="C365" s="4">
        <f t="shared" si="46"/>
        <v>0</v>
      </c>
      <c r="D365" s="4">
        <f t="shared" si="41"/>
        <v>1500.0018371016067</v>
      </c>
      <c r="E365" s="5">
        <f t="shared" si="42"/>
        <v>0</v>
      </c>
      <c r="F365" s="4">
        <f t="shared" si="43"/>
        <v>0</v>
      </c>
      <c r="G365" s="4">
        <f t="shared" si="44"/>
        <v>0</v>
      </c>
      <c r="H365" s="4">
        <f t="shared" si="47"/>
        <v>0</v>
      </c>
      <c r="I365" s="4">
        <f t="shared" si="45"/>
        <v>0</v>
      </c>
      <c r="J365" s="4">
        <f>SUM($H$18:$H365)</f>
        <v>3000.1102260963953</v>
      </c>
    </row>
    <row r="366" spans="1:10" x14ac:dyDescent="0.2">
      <c r="A366" s="7">
        <f>IF(Values_Entered,A365+1,"")</f>
        <v>349</v>
      </c>
      <c r="B366" s="6">
        <f t="shared" si="40"/>
        <v>52232</v>
      </c>
      <c r="C366" s="4">
        <f t="shared" si="46"/>
        <v>0</v>
      </c>
      <c r="D366" s="4">
        <f t="shared" si="41"/>
        <v>1500.0018371016067</v>
      </c>
      <c r="E366" s="5">
        <f t="shared" si="42"/>
        <v>0</v>
      </c>
      <c r="F366" s="4">
        <f t="shared" si="43"/>
        <v>0</v>
      </c>
      <c r="G366" s="4">
        <f t="shared" si="44"/>
        <v>0</v>
      </c>
      <c r="H366" s="4">
        <f t="shared" si="47"/>
        <v>0</v>
      </c>
      <c r="I366" s="4">
        <f t="shared" si="45"/>
        <v>0</v>
      </c>
      <c r="J366" s="4">
        <f>SUM($H$18:$H366)</f>
        <v>3000.1102260963953</v>
      </c>
    </row>
    <row r="367" spans="1:10" x14ac:dyDescent="0.2">
      <c r="A367" s="7">
        <f>IF(Values_Entered,A366+1,"")</f>
        <v>350</v>
      </c>
      <c r="B367" s="6">
        <f t="shared" si="40"/>
        <v>52263</v>
      </c>
      <c r="C367" s="4">
        <f t="shared" si="46"/>
        <v>0</v>
      </c>
      <c r="D367" s="4">
        <f t="shared" si="41"/>
        <v>1500.0018371016067</v>
      </c>
      <c r="E367" s="5">
        <f t="shared" si="42"/>
        <v>0</v>
      </c>
      <c r="F367" s="4">
        <f t="shared" si="43"/>
        <v>0</v>
      </c>
      <c r="G367" s="4">
        <f t="shared" si="44"/>
        <v>0</v>
      </c>
      <c r="H367" s="4">
        <f t="shared" si="47"/>
        <v>0</v>
      </c>
      <c r="I367" s="4">
        <f t="shared" si="45"/>
        <v>0</v>
      </c>
      <c r="J367" s="4">
        <f>SUM($H$18:$H367)</f>
        <v>3000.1102260963953</v>
      </c>
    </row>
    <row r="368" spans="1:10" x14ac:dyDescent="0.2">
      <c r="A368" s="7">
        <f>IF(Values_Entered,A367+1,"")</f>
        <v>351</v>
      </c>
      <c r="B368" s="6">
        <f t="shared" si="40"/>
        <v>52291</v>
      </c>
      <c r="C368" s="4">
        <f t="shared" si="46"/>
        <v>0</v>
      </c>
      <c r="D368" s="4">
        <f t="shared" si="41"/>
        <v>1500.0018371016067</v>
      </c>
      <c r="E368" s="5">
        <f t="shared" si="42"/>
        <v>0</v>
      </c>
      <c r="F368" s="4">
        <f t="shared" si="43"/>
        <v>0</v>
      </c>
      <c r="G368" s="4">
        <f t="shared" si="44"/>
        <v>0</v>
      </c>
      <c r="H368" s="4">
        <f t="shared" si="47"/>
        <v>0</v>
      </c>
      <c r="I368" s="4">
        <f t="shared" si="45"/>
        <v>0</v>
      </c>
      <c r="J368" s="4">
        <f>SUM($H$18:$H368)</f>
        <v>3000.1102260963953</v>
      </c>
    </row>
    <row r="369" spans="1:10" x14ac:dyDescent="0.2">
      <c r="A369" s="7">
        <f>IF(Values_Entered,A368+1,"")</f>
        <v>352</v>
      </c>
      <c r="B369" s="6">
        <f t="shared" si="40"/>
        <v>52322</v>
      </c>
      <c r="C369" s="4">
        <f t="shared" si="46"/>
        <v>0</v>
      </c>
      <c r="D369" s="4">
        <f t="shared" si="41"/>
        <v>1500.0018371016067</v>
      </c>
      <c r="E369" s="5">
        <f t="shared" si="42"/>
        <v>0</v>
      </c>
      <c r="F369" s="4">
        <f t="shared" si="43"/>
        <v>0</v>
      </c>
      <c r="G369" s="4">
        <f t="shared" si="44"/>
        <v>0</v>
      </c>
      <c r="H369" s="4">
        <f t="shared" si="47"/>
        <v>0</v>
      </c>
      <c r="I369" s="4">
        <f t="shared" si="45"/>
        <v>0</v>
      </c>
      <c r="J369" s="4">
        <f>SUM($H$18:$H369)</f>
        <v>3000.1102260963953</v>
      </c>
    </row>
    <row r="370" spans="1:10" x14ac:dyDescent="0.2">
      <c r="A370" s="7">
        <f>IF(Values_Entered,A369+1,"")</f>
        <v>353</v>
      </c>
      <c r="B370" s="6">
        <f t="shared" si="40"/>
        <v>52352</v>
      </c>
      <c r="C370" s="4">
        <f t="shared" si="46"/>
        <v>0</v>
      </c>
      <c r="D370" s="4">
        <f t="shared" si="41"/>
        <v>1500.0018371016067</v>
      </c>
      <c r="E370" s="5">
        <f t="shared" si="42"/>
        <v>0</v>
      </c>
      <c r="F370" s="4">
        <f t="shared" si="43"/>
        <v>0</v>
      </c>
      <c r="G370" s="4">
        <f t="shared" si="44"/>
        <v>0</v>
      </c>
      <c r="H370" s="4">
        <f t="shared" si="47"/>
        <v>0</v>
      </c>
      <c r="I370" s="4">
        <f t="shared" si="45"/>
        <v>0</v>
      </c>
      <c r="J370" s="4">
        <f>SUM($H$18:$H370)</f>
        <v>3000.1102260963953</v>
      </c>
    </row>
    <row r="371" spans="1:10" x14ac:dyDescent="0.2">
      <c r="A371" s="7">
        <f>IF(Values_Entered,A370+1,"")</f>
        <v>354</v>
      </c>
      <c r="B371" s="6">
        <f t="shared" si="40"/>
        <v>52383</v>
      </c>
      <c r="C371" s="4">
        <f t="shared" si="46"/>
        <v>0</v>
      </c>
      <c r="D371" s="4">
        <f t="shared" si="41"/>
        <v>1500.0018371016067</v>
      </c>
      <c r="E371" s="5">
        <f t="shared" si="42"/>
        <v>0</v>
      </c>
      <c r="F371" s="4">
        <f t="shared" si="43"/>
        <v>0</v>
      </c>
      <c r="G371" s="4">
        <f t="shared" si="44"/>
        <v>0</v>
      </c>
      <c r="H371" s="4">
        <f t="shared" si="47"/>
        <v>0</v>
      </c>
      <c r="I371" s="4">
        <f t="shared" si="45"/>
        <v>0</v>
      </c>
      <c r="J371" s="4">
        <f>SUM($H$18:$H371)</f>
        <v>3000.1102260963953</v>
      </c>
    </row>
    <row r="372" spans="1:10" x14ac:dyDescent="0.2">
      <c r="A372" s="7">
        <f>IF(Values_Entered,A371+1,"")</f>
        <v>355</v>
      </c>
      <c r="B372" s="6">
        <f t="shared" si="40"/>
        <v>52413</v>
      </c>
      <c r="C372" s="4">
        <f t="shared" si="46"/>
        <v>0</v>
      </c>
      <c r="D372" s="4">
        <f t="shared" si="41"/>
        <v>1500.0018371016067</v>
      </c>
      <c r="E372" s="5">
        <f t="shared" si="42"/>
        <v>0</v>
      </c>
      <c r="F372" s="4">
        <f t="shared" si="43"/>
        <v>0</v>
      </c>
      <c r="G372" s="4">
        <f t="shared" si="44"/>
        <v>0</v>
      </c>
      <c r="H372" s="4">
        <f t="shared" si="47"/>
        <v>0</v>
      </c>
      <c r="I372" s="4">
        <f t="shared" si="45"/>
        <v>0</v>
      </c>
      <c r="J372" s="4">
        <f>SUM($H$18:$H372)</f>
        <v>3000.1102260963953</v>
      </c>
    </row>
    <row r="373" spans="1:10" x14ac:dyDescent="0.2">
      <c r="A373" s="7">
        <f>IF(Values_Entered,A372+1,"")</f>
        <v>356</v>
      </c>
      <c r="B373" s="6">
        <f t="shared" si="40"/>
        <v>52444</v>
      </c>
      <c r="C373" s="4">
        <f t="shared" si="46"/>
        <v>0</v>
      </c>
      <c r="D373" s="4">
        <f t="shared" si="41"/>
        <v>1500.0018371016067</v>
      </c>
      <c r="E373" s="5">
        <f t="shared" si="42"/>
        <v>0</v>
      </c>
      <c r="F373" s="4">
        <f t="shared" si="43"/>
        <v>0</v>
      </c>
      <c r="G373" s="4">
        <f t="shared" si="44"/>
        <v>0</v>
      </c>
      <c r="H373" s="4">
        <f t="shared" si="47"/>
        <v>0</v>
      </c>
      <c r="I373" s="4">
        <f t="shared" si="45"/>
        <v>0</v>
      </c>
      <c r="J373" s="4">
        <f>SUM($H$18:$H373)</f>
        <v>3000.1102260963953</v>
      </c>
    </row>
    <row r="374" spans="1:10" x14ac:dyDescent="0.2">
      <c r="A374" s="7">
        <f>IF(Values_Entered,A373+1,"")</f>
        <v>357</v>
      </c>
      <c r="B374" s="6">
        <f t="shared" si="40"/>
        <v>52475</v>
      </c>
      <c r="C374" s="4">
        <f t="shared" si="46"/>
        <v>0</v>
      </c>
      <c r="D374" s="4">
        <f t="shared" si="41"/>
        <v>1500.0018371016067</v>
      </c>
      <c r="E374" s="5">
        <f t="shared" si="42"/>
        <v>0</v>
      </c>
      <c r="F374" s="4">
        <f t="shared" si="43"/>
        <v>0</v>
      </c>
      <c r="G374" s="4">
        <f t="shared" si="44"/>
        <v>0</v>
      </c>
      <c r="H374" s="4">
        <f t="shared" si="47"/>
        <v>0</v>
      </c>
      <c r="I374" s="4">
        <f t="shared" si="45"/>
        <v>0</v>
      </c>
      <c r="J374" s="4">
        <f>SUM($H$18:$H374)</f>
        <v>3000.1102260963953</v>
      </c>
    </row>
    <row r="375" spans="1:10" x14ac:dyDescent="0.2">
      <c r="A375" s="7">
        <f>IF(Values_Entered,A374+1,"")</f>
        <v>358</v>
      </c>
      <c r="B375" s="6">
        <f t="shared" si="40"/>
        <v>52505</v>
      </c>
      <c r="C375" s="4">
        <f t="shared" si="46"/>
        <v>0</v>
      </c>
      <c r="D375" s="4">
        <f t="shared" si="41"/>
        <v>1500.0018371016067</v>
      </c>
      <c r="E375" s="5">
        <f t="shared" si="42"/>
        <v>0</v>
      </c>
      <c r="F375" s="4">
        <f t="shared" si="43"/>
        <v>0</v>
      </c>
      <c r="G375" s="4">
        <f t="shared" si="44"/>
        <v>0</v>
      </c>
      <c r="H375" s="4">
        <f t="shared" si="47"/>
        <v>0</v>
      </c>
      <c r="I375" s="4">
        <f t="shared" si="45"/>
        <v>0</v>
      </c>
      <c r="J375" s="4">
        <f>SUM($H$18:$H375)</f>
        <v>3000.1102260963953</v>
      </c>
    </row>
    <row r="376" spans="1:10" x14ac:dyDescent="0.2">
      <c r="A376" s="7">
        <f>IF(Values_Entered,A375+1,"")</f>
        <v>359</v>
      </c>
      <c r="B376" s="6">
        <f t="shared" si="40"/>
        <v>52536</v>
      </c>
      <c r="C376" s="4">
        <f t="shared" si="46"/>
        <v>0</v>
      </c>
      <c r="D376" s="4">
        <f t="shared" si="41"/>
        <v>1500.0018371016067</v>
      </c>
      <c r="E376" s="5">
        <f t="shared" si="42"/>
        <v>0</v>
      </c>
      <c r="F376" s="4">
        <f t="shared" si="43"/>
        <v>0</v>
      </c>
      <c r="G376" s="4">
        <f t="shared" si="44"/>
        <v>0</v>
      </c>
      <c r="H376" s="4">
        <f t="shared" si="47"/>
        <v>0</v>
      </c>
      <c r="I376" s="4">
        <f t="shared" si="45"/>
        <v>0</v>
      </c>
      <c r="J376" s="4">
        <f>SUM($H$18:$H376)</f>
        <v>3000.1102260963953</v>
      </c>
    </row>
    <row r="377" spans="1:10" x14ac:dyDescent="0.2">
      <c r="A377" s="7">
        <f>IF(Values_Entered,A376+1,"")</f>
        <v>360</v>
      </c>
      <c r="B377" s="6">
        <f t="shared" si="40"/>
        <v>52566</v>
      </c>
      <c r="C377" s="4">
        <f t="shared" si="46"/>
        <v>0</v>
      </c>
      <c r="D377" s="4">
        <f t="shared" si="41"/>
        <v>1500.0018371016067</v>
      </c>
      <c r="E377" s="5">
        <f t="shared" si="42"/>
        <v>0</v>
      </c>
      <c r="F377" s="4">
        <f t="shared" si="43"/>
        <v>0</v>
      </c>
      <c r="G377" s="4">
        <f t="shared" si="44"/>
        <v>0</v>
      </c>
      <c r="H377" s="4">
        <f t="shared" si="47"/>
        <v>0</v>
      </c>
      <c r="I377" s="4">
        <f t="shared" si="45"/>
        <v>0</v>
      </c>
      <c r="J377" s="4">
        <f>SUM($H$18:$H377)</f>
        <v>3000.1102260963953</v>
      </c>
    </row>
    <row r="378" spans="1:10" x14ac:dyDescent="0.2">
      <c r="A378" s="7">
        <f>IF(Values_Entered,A377+1,"")</f>
        <v>361</v>
      </c>
      <c r="B378" s="6">
        <f t="shared" si="40"/>
        <v>52597</v>
      </c>
      <c r="C378" s="4">
        <f t="shared" si="46"/>
        <v>0</v>
      </c>
      <c r="D378" s="4">
        <f t="shared" si="41"/>
        <v>1500.0018371016067</v>
      </c>
      <c r="E378" s="5">
        <f t="shared" si="42"/>
        <v>0</v>
      </c>
      <c r="F378" s="4">
        <f t="shared" si="43"/>
        <v>0</v>
      </c>
      <c r="G378" s="4">
        <f t="shared" si="44"/>
        <v>0</v>
      </c>
      <c r="H378" s="4">
        <f t="shared" si="47"/>
        <v>0</v>
      </c>
      <c r="I378" s="4">
        <f t="shared" si="45"/>
        <v>0</v>
      </c>
      <c r="J378" s="4">
        <f>SUM($H$18:$H378)</f>
        <v>3000.1102260963953</v>
      </c>
    </row>
    <row r="379" spans="1:10" x14ac:dyDescent="0.2">
      <c r="A379" s="7">
        <f>IF(Values_Entered,A378+1,"")</f>
        <v>362</v>
      </c>
      <c r="B379" s="6">
        <f t="shared" si="40"/>
        <v>52628</v>
      </c>
      <c r="C379" s="4">
        <f t="shared" si="46"/>
        <v>0</v>
      </c>
      <c r="D379" s="4">
        <f t="shared" si="41"/>
        <v>1500.0018371016067</v>
      </c>
      <c r="E379" s="5">
        <f t="shared" si="42"/>
        <v>0</v>
      </c>
      <c r="F379" s="4">
        <f t="shared" si="43"/>
        <v>0</v>
      </c>
      <c r="G379" s="4">
        <f t="shared" si="44"/>
        <v>0</v>
      </c>
      <c r="H379" s="4">
        <f t="shared" si="47"/>
        <v>0</v>
      </c>
      <c r="I379" s="4">
        <f t="shared" si="45"/>
        <v>0</v>
      </c>
      <c r="J379" s="4">
        <f>SUM($H$18:$H379)</f>
        <v>3000.1102260963953</v>
      </c>
    </row>
    <row r="380" spans="1:10" x14ac:dyDescent="0.2">
      <c r="A380" s="7">
        <f>IF(Values_Entered,A379+1,"")</f>
        <v>363</v>
      </c>
      <c r="B380" s="6">
        <f t="shared" si="40"/>
        <v>52657</v>
      </c>
      <c r="C380" s="4">
        <f t="shared" si="46"/>
        <v>0</v>
      </c>
      <c r="D380" s="4">
        <f t="shared" si="41"/>
        <v>1500.0018371016067</v>
      </c>
      <c r="E380" s="5">
        <f t="shared" si="42"/>
        <v>0</v>
      </c>
      <c r="F380" s="4">
        <f t="shared" si="43"/>
        <v>0</v>
      </c>
      <c r="G380" s="4">
        <f t="shared" si="44"/>
        <v>0</v>
      </c>
      <c r="H380" s="4">
        <f t="shared" si="47"/>
        <v>0</v>
      </c>
      <c r="I380" s="4">
        <f t="shared" si="45"/>
        <v>0</v>
      </c>
      <c r="J380" s="4">
        <f>SUM($H$18:$H380)</f>
        <v>3000.1102260963953</v>
      </c>
    </row>
    <row r="381" spans="1:10" x14ac:dyDescent="0.2">
      <c r="A381" s="7">
        <f>IF(Values_Entered,A380+1,"")</f>
        <v>364</v>
      </c>
      <c r="B381" s="6">
        <f t="shared" si="40"/>
        <v>52688</v>
      </c>
      <c r="C381" s="4">
        <f t="shared" si="46"/>
        <v>0</v>
      </c>
      <c r="D381" s="4">
        <f t="shared" si="41"/>
        <v>1500.0018371016067</v>
      </c>
      <c r="E381" s="5">
        <f t="shared" si="42"/>
        <v>0</v>
      </c>
      <c r="F381" s="4">
        <f t="shared" si="43"/>
        <v>0</v>
      </c>
      <c r="G381" s="4">
        <f t="shared" si="44"/>
        <v>0</v>
      </c>
      <c r="H381" s="4">
        <f t="shared" si="47"/>
        <v>0</v>
      </c>
      <c r="I381" s="4">
        <f t="shared" si="45"/>
        <v>0</v>
      </c>
      <c r="J381" s="4">
        <f>SUM($H$18:$H381)</f>
        <v>3000.1102260963953</v>
      </c>
    </row>
    <row r="382" spans="1:10" x14ac:dyDescent="0.2">
      <c r="A382" s="7">
        <f>IF(Values_Entered,A381+1,"")</f>
        <v>365</v>
      </c>
      <c r="B382" s="6">
        <f t="shared" si="40"/>
        <v>52718</v>
      </c>
      <c r="C382" s="4">
        <f t="shared" si="46"/>
        <v>0</v>
      </c>
      <c r="D382" s="4">
        <f t="shared" si="41"/>
        <v>1500.0018371016067</v>
      </c>
      <c r="E382" s="5">
        <f t="shared" si="42"/>
        <v>0</v>
      </c>
      <c r="F382" s="4">
        <f t="shared" si="43"/>
        <v>0</v>
      </c>
      <c r="G382" s="4">
        <f t="shared" si="44"/>
        <v>0</v>
      </c>
      <c r="H382" s="4">
        <f t="shared" si="47"/>
        <v>0</v>
      </c>
      <c r="I382" s="4">
        <f t="shared" si="45"/>
        <v>0</v>
      </c>
      <c r="J382" s="4">
        <f>SUM($H$18:$H382)</f>
        <v>3000.1102260963953</v>
      </c>
    </row>
    <row r="383" spans="1:10" x14ac:dyDescent="0.2">
      <c r="A383" s="7">
        <f>IF(Values_Entered,A382+1,"")</f>
        <v>366</v>
      </c>
      <c r="B383" s="6">
        <f t="shared" si="40"/>
        <v>52749</v>
      </c>
      <c r="C383" s="4">
        <f t="shared" si="46"/>
        <v>0</v>
      </c>
      <c r="D383" s="4">
        <f t="shared" si="41"/>
        <v>1500.0018371016067</v>
      </c>
      <c r="E383" s="5">
        <f t="shared" si="42"/>
        <v>0</v>
      </c>
      <c r="F383" s="4">
        <f t="shared" si="43"/>
        <v>0</v>
      </c>
      <c r="G383" s="4">
        <f t="shared" si="44"/>
        <v>0</v>
      </c>
      <c r="H383" s="4">
        <f t="shared" si="47"/>
        <v>0</v>
      </c>
      <c r="I383" s="4">
        <f t="shared" si="45"/>
        <v>0</v>
      </c>
      <c r="J383" s="4">
        <f>SUM($H$18:$H383)</f>
        <v>3000.1102260963953</v>
      </c>
    </row>
    <row r="384" spans="1:10" x14ac:dyDescent="0.2">
      <c r="A384" s="7">
        <f>IF(Values_Entered,A383+1,"")</f>
        <v>367</v>
      </c>
      <c r="B384" s="6">
        <f t="shared" si="40"/>
        <v>52779</v>
      </c>
      <c r="C384" s="4">
        <f t="shared" si="46"/>
        <v>0</v>
      </c>
      <c r="D384" s="4">
        <f t="shared" si="41"/>
        <v>1500.0018371016067</v>
      </c>
      <c r="E384" s="5">
        <f t="shared" si="42"/>
        <v>0</v>
      </c>
      <c r="F384" s="4">
        <f t="shared" si="43"/>
        <v>0</v>
      </c>
      <c r="G384" s="4">
        <f t="shared" si="44"/>
        <v>0</v>
      </c>
      <c r="H384" s="4">
        <f t="shared" si="47"/>
        <v>0</v>
      </c>
      <c r="I384" s="4">
        <f t="shared" si="45"/>
        <v>0</v>
      </c>
      <c r="J384" s="4">
        <f>SUM($H$18:$H384)</f>
        <v>3000.1102260963953</v>
      </c>
    </row>
    <row r="385" spans="1:10" x14ac:dyDescent="0.2">
      <c r="A385" s="7">
        <f>IF(Values_Entered,A384+1,"")</f>
        <v>368</v>
      </c>
      <c r="B385" s="6">
        <f t="shared" si="40"/>
        <v>52810</v>
      </c>
      <c r="C385" s="4">
        <f t="shared" si="46"/>
        <v>0</v>
      </c>
      <c r="D385" s="4">
        <f t="shared" si="41"/>
        <v>1500.0018371016067</v>
      </c>
      <c r="E385" s="5">
        <f t="shared" si="42"/>
        <v>0</v>
      </c>
      <c r="F385" s="4">
        <f t="shared" si="43"/>
        <v>0</v>
      </c>
      <c r="G385" s="4">
        <f t="shared" si="44"/>
        <v>0</v>
      </c>
      <c r="H385" s="4">
        <f t="shared" si="47"/>
        <v>0</v>
      </c>
      <c r="I385" s="4">
        <f t="shared" si="45"/>
        <v>0</v>
      </c>
      <c r="J385" s="4">
        <f>SUM($H$18:$H385)</f>
        <v>3000.1102260963953</v>
      </c>
    </row>
    <row r="386" spans="1:10" x14ac:dyDescent="0.2">
      <c r="A386" s="7">
        <f>IF(Values_Entered,A385+1,"")</f>
        <v>369</v>
      </c>
      <c r="B386" s="6">
        <f t="shared" si="40"/>
        <v>52841</v>
      </c>
      <c r="C386" s="4">
        <f t="shared" si="46"/>
        <v>0</v>
      </c>
      <c r="D386" s="4">
        <f t="shared" si="41"/>
        <v>1500.0018371016067</v>
      </c>
      <c r="E386" s="5">
        <f t="shared" si="42"/>
        <v>0</v>
      </c>
      <c r="F386" s="4">
        <f t="shared" si="43"/>
        <v>0</v>
      </c>
      <c r="G386" s="4">
        <f t="shared" si="44"/>
        <v>0</v>
      </c>
      <c r="H386" s="4">
        <f t="shared" si="47"/>
        <v>0</v>
      </c>
      <c r="I386" s="4">
        <f t="shared" si="45"/>
        <v>0</v>
      </c>
      <c r="J386" s="4">
        <f>SUM($H$18:$H386)</f>
        <v>3000.1102260963953</v>
      </c>
    </row>
    <row r="387" spans="1:10" x14ac:dyDescent="0.2">
      <c r="A387" s="7">
        <f>IF(Values_Entered,A386+1,"")</f>
        <v>370</v>
      </c>
      <c r="B387" s="6">
        <f t="shared" si="40"/>
        <v>52871</v>
      </c>
      <c r="C387" s="4">
        <f t="shared" si="46"/>
        <v>0</v>
      </c>
      <c r="D387" s="4">
        <f t="shared" si="41"/>
        <v>1500.0018371016067</v>
      </c>
      <c r="E387" s="5">
        <f t="shared" si="42"/>
        <v>0</v>
      </c>
      <c r="F387" s="4">
        <f t="shared" si="43"/>
        <v>0</v>
      </c>
      <c r="G387" s="4">
        <f t="shared" si="44"/>
        <v>0</v>
      </c>
      <c r="H387" s="4">
        <f t="shared" si="47"/>
        <v>0</v>
      </c>
      <c r="I387" s="4">
        <f t="shared" si="45"/>
        <v>0</v>
      </c>
      <c r="J387" s="4">
        <f>SUM($H$18:$H387)</f>
        <v>3000.1102260963953</v>
      </c>
    </row>
    <row r="388" spans="1:10" x14ac:dyDescent="0.2">
      <c r="A388" s="7">
        <f>IF(Values_Entered,A387+1,"")</f>
        <v>371</v>
      </c>
      <c r="B388" s="6">
        <f t="shared" si="40"/>
        <v>52902</v>
      </c>
      <c r="C388" s="4">
        <f t="shared" si="46"/>
        <v>0</v>
      </c>
      <c r="D388" s="4">
        <f t="shared" si="41"/>
        <v>1500.0018371016067</v>
      </c>
      <c r="E388" s="5">
        <f t="shared" si="42"/>
        <v>0</v>
      </c>
      <c r="F388" s="4">
        <f t="shared" si="43"/>
        <v>0</v>
      </c>
      <c r="G388" s="4">
        <f t="shared" si="44"/>
        <v>0</v>
      </c>
      <c r="H388" s="4">
        <f t="shared" si="47"/>
        <v>0</v>
      </c>
      <c r="I388" s="4">
        <f t="shared" si="45"/>
        <v>0</v>
      </c>
      <c r="J388" s="4">
        <f>SUM($H$18:$H388)</f>
        <v>3000.1102260963953</v>
      </c>
    </row>
    <row r="389" spans="1:10" x14ac:dyDescent="0.2">
      <c r="A389" s="7">
        <f>IF(Values_Entered,A388+1,"")</f>
        <v>372</v>
      </c>
      <c r="B389" s="6">
        <f t="shared" si="40"/>
        <v>52932</v>
      </c>
      <c r="C389" s="4">
        <f t="shared" si="46"/>
        <v>0</v>
      </c>
      <c r="D389" s="4">
        <f t="shared" si="41"/>
        <v>1500.0018371016067</v>
      </c>
      <c r="E389" s="5">
        <f t="shared" si="42"/>
        <v>0</v>
      </c>
      <c r="F389" s="4">
        <f t="shared" si="43"/>
        <v>0</v>
      </c>
      <c r="G389" s="4">
        <f t="shared" si="44"/>
        <v>0</v>
      </c>
      <c r="H389" s="4">
        <f t="shared" si="47"/>
        <v>0</v>
      </c>
      <c r="I389" s="4">
        <f t="shared" si="45"/>
        <v>0</v>
      </c>
      <c r="J389" s="4">
        <f>SUM($H$18:$H389)</f>
        <v>3000.1102260963953</v>
      </c>
    </row>
    <row r="390" spans="1:10" x14ac:dyDescent="0.2">
      <c r="A390" s="7">
        <f>IF(Values_Entered,A389+1,"")</f>
        <v>373</v>
      </c>
      <c r="B390" s="6">
        <f t="shared" si="40"/>
        <v>52963</v>
      </c>
      <c r="C390" s="4">
        <f t="shared" si="46"/>
        <v>0</v>
      </c>
      <c r="D390" s="4">
        <f t="shared" si="41"/>
        <v>1500.0018371016067</v>
      </c>
      <c r="E390" s="5">
        <f t="shared" si="42"/>
        <v>0</v>
      </c>
      <c r="F390" s="4">
        <f t="shared" si="43"/>
        <v>0</v>
      </c>
      <c r="G390" s="4">
        <f t="shared" si="44"/>
        <v>0</v>
      </c>
      <c r="H390" s="4">
        <f t="shared" si="47"/>
        <v>0</v>
      </c>
      <c r="I390" s="4">
        <f t="shared" si="45"/>
        <v>0</v>
      </c>
      <c r="J390" s="4">
        <f>SUM($H$18:$H390)</f>
        <v>3000.1102260963953</v>
      </c>
    </row>
    <row r="391" spans="1:10" x14ac:dyDescent="0.2">
      <c r="A391" s="7">
        <f>IF(Values_Entered,A390+1,"")</f>
        <v>374</v>
      </c>
      <c r="B391" s="6">
        <f t="shared" si="40"/>
        <v>52994</v>
      </c>
      <c r="C391" s="4">
        <f t="shared" si="46"/>
        <v>0</v>
      </c>
      <c r="D391" s="4">
        <f t="shared" si="41"/>
        <v>1500.0018371016067</v>
      </c>
      <c r="E391" s="5">
        <f t="shared" si="42"/>
        <v>0</v>
      </c>
      <c r="F391" s="4">
        <f t="shared" si="43"/>
        <v>0</v>
      </c>
      <c r="G391" s="4">
        <f t="shared" si="44"/>
        <v>0</v>
      </c>
      <c r="H391" s="4">
        <f t="shared" si="47"/>
        <v>0</v>
      </c>
      <c r="I391" s="4">
        <f t="shared" si="45"/>
        <v>0</v>
      </c>
      <c r="J391" s="4">
        <f>SUM($H$18:$H391)</f>
        <v>3000.1102260963953</v>
      </c>
    </row>
    <row r="392" spans="1:10" x14ac:dyDescent="0.2">
      <c r="A392" s="7">
        <f>IF(Values_Entered,A391+1,"")</f>
        <v>375</v>
      </c>
      <c r="B392" s="6">
        <f t="shared" si="40"/>
        <v>53022</v>
      </c>
      <c r="C392" s="4">
        <f t="shared" si="46"/>
        <v>0</v>
      </c>
      <c r="D392" s="4">
        <f t="shared" si="41"/>
        <v>1500.0018371016067</v>
      </c>
      <c r="E392" s="5">
        <f t="shared" si="42"/>
        <v>0</v>
      </c>
      <c r="F392" s="4">
        <f t="shared" si="43"/>
        <v>0</v>
      </c>
      <c r="G392" s="4">
        <f t="shared" si="44"/>
        <v>0</v>
      </c>
      <c r="H392" s="4">
        <f t="shared" si="47"/>
        <v>0</v>
      </c>
      <c r="I392" s="4">
        <f t="shared" si="45"/>
        <v>0</v>
      </c>
      <c r="J392" s="4">
        <f>SUM($H$18:$H392)</f>
        <v>3000.1102260963953</v>
      </c>
    </row>
    <row r="393" spans="1:10" x14ac:dyDescent="0.2">
      <c r="A393" s="7">
        <f>IF(Values_Entered,A392+1,"")</f>
        <v>376</v>
      </c>
      <c r="B393" s="6">
        <f t="shared" si="40"/>
        <v>53053</v>
      </c>
      <c r="C393" s="4">
        <f t="shared" si="46"/>
        <v>0</v>
      </c>
      <c r="D393" s="4">
        <f t="shared" si="41"/>
        <v>1500.0018371016067</v>
      </c>
      <c r="E393" s="5">
        <f t="shared" si="42"/>
        <v>0</v>
      </c>
      <c r="F393" s="4">
        <f t="shared" si="43"/>
        <v>0</v>
      </c>
      <c r="G393" s="4">
        <f t="shared" si="44"/>
        <v>0</v>
      </c>
      <c r="H393" s="4">
        <f t="shared" si="47"/>
        <v>0</v>
      </c>
      <c r="I393" s="4">
        <f t="shared" si="45"/>
        <v>0</v>
      </c>
      <c r="J393" s="4">
        <f>SUM($H$18:$H393)</f>
        <v>3000.1102260963953</v>
      </c>
    </row>
    <row r="394" spans="1:10" x14ac:dyDescent="0.2">
      <c r="A394" s="7">
        <f>IF(Values_Entered,A393+1,"")</f>
        <v>377</v>
      </c>
      <c r="B394" s="6">
        <f t="shared" si="40"/>
        <v>53083</v>
      </c>
      <c r="C394" s="4">
        <f t="shared" si="46"/>
        <v>0</v>
      </c>
      <c r="D394" s="4">
        <f t="shared" si="41"/>
        <v>1500.0018371016067</v>
      </c>
      <c r="E394" s="5">
        <f t="shared" si="42"/>
        <v>0</v>
      </c>
      <c r="F394" s="4">
        <f t="shared" si="43"/>
        <v>0</v>
      </c>
      <c r="G394" s="4">
        <f t="shared" si="44"/>
        <v>0</v>
      </c>
      <c r="H394" s="4">
        <f t="shared" si="47"/>
        <v>0</v>
      </c>
      <c r="I394" s="4">
        <f t="shared" si="45"/>
        <v>0</v>
      </c>
      <c r="J394" s="4">
        <f>SUM($H$18:$H394)</f>
        <v>3000.1102260963953</v>
      </c>
    </row>
    <row r="395" spans="1:10" x14ac:dyDescent="0.2">
      <c r="A395" s="7">
        <f>IF(Values_Entered,A394+1,"")</f>
        <v>378</v>
      </c>
      <c r="B395" s="6">
        <f t="shared" si="40"/>
        <v>53114</v>
      </c>
      <c r="C395" s="4">
        <f t="shared" si="46"/>
        <v>0</v>
      </c>
      <c r="D395" s="4">
        <f t="shared" si="41"/>
        <v>1500.0018371016067</v>
      </c>
      <c r="E395" s="5">
        <f t="shared" si="42"/>
        <v>0</v>
      </c>
      <c r="F395" s="4">
        <f t="shared" si="43"/>
        <v>0</v>
      </c>
      <c r="G395" s="4">
        <f t="shared" si="44"/>
        <v>0</v>
      </c>
      <c r="H395" s="4">
        <f t="shared" si="47"/>
        <v>0</v>
      </c>
      <c r="I395" s="4">
        <f t="shared" si="45"/>
        <v>0</v>
      </c>
      <c r="J395" s="4">
        <f>SUM($H$18:$H395)</f>
        <v>3000.1102260963953</v>
      </c>
    </row>
    <row r="396" spans="1:10" x14ac:dyDescent="0.2">
      <c r="A396" s="7">
        <f>IF(Values_Entered,A395+1,"")</f>
        <v>379</v>
      </c>
      <c r="B396" s="6">
        <f t="shared" si="40"/>
        <v>53144</v>
      </c>
      <c r="C396" s="4">
        <f t="shared" si="46"/>
        <v>0</v>
      </c>
      <c r="D396" s="4">
        <f t="shared" si="41"/>
        <v>1500.0018371016067</v>
      </c>
      <c r="E396" s="5">
        <f t="shared" si="42"/>
        <v>0</v>
      </c>
      <c r="F396" s="4">
        <f t="shared" si="43"/>
        <v>0</v>
      </c>
      <c r="G396" s="4">
        <f t="shared" si="44"/>
        <v>0</v>
      </c>
      <c r="H396" s="4">
        <f t="shared" si="47"/>
        <v>0</v>
      </c>
      <c r="I396" s="4">
        <f t="shared" si="45"/>
        <v>0</v>
      </c>
      <c r="J396" s="4">
        <f>SUM($H$18:$H396)</f>
        <v>3000.1102260963953</v>
      </c>
    </row>
    <row r="397" spans="1:10" x14ac:dyDescent="0.2">
      <c r="A397" s="7">
        <f>IF(Values_Entered,A396+1,"")</f>
        <v>380</v>
      </c>
      <c r="B397" s="6">
        <f t="shared" si="40"/>
        <v>53175</v>
      </c>
      <c r="C397" s="4">
        <f t="shared" si="46"/>
        <v>0</v>
      </c>
      <c r="D397" s="4">
        <f t="shared" si="41"/>
        <v>1500.0018371016067</v>
      </c>
      <c r="E397" s="5">
        <f t="shared" si="42"/>
        <v>0</v>
      </c>
      <c r="F397" s="4">
        <f t="shared" si="43"/>
        <v>0</v>
      </c>
      <c r="G397" s="4">
        <f t="shared" si="44"/>
        <v>0</v>
      </c>
      <c r="H397" s="4">
        <f t="shared" si="47"/>
        <v>0</v>
      </c>
      <c r="I397" s="4">
        <f t="shared" si="45"/>
        <v>0</v>
      </c>
      <c r="J397" s="4">
        <f>SUM($H$18:$H397)</f>
        <v>3000.1102260963953</v>
      </c>
    </row>
    <row r="398" spans="1:10" x14ac:dyDescent="0.2">
      <c r="A398" s="7">
        <f>IF(Values_Entered,A397+1,"")</f>
        <v>381</v>
      </c>
      <c r="B398" s="6">
        <f t="shared" si="40"/>
        <v>53206</v>
      </c>
      <c r="C398" s="4">
        <f t="shared" si="46"/>
        <v>0</v>
      </c>
      <c r="D398" s="4">
        <f t="shared" si="41"/>
        <v>1500.0018371016067</v>
      </c>
      <c r="E398" s="5">
        <f t="shared" si="42"/>
        <v>0</v>
      </c>
      <c r="F398" s="4">
        <f t="shared" si="43"/>
        <v>0</v>
      </c>
      <c r="G398" s="4">
        <f t="shared" si="44"/>
        <v>0</v>
      </c>
      <c r="H398" s="4">
        <f t="shared" si="47"/>
        <v>0</v>
      </c>
      <c r="I398" s="4">
        <f t="shared" si="45"/>
        <v>0</v>
      </c>
      <c r="J398" s="4">
        <f>SUM($H$18:$H398)</f>
        <v>3000.1102260963953</v>
      </c>
    </row>
    <row r="399" spans="1:10" x14ac:dyDescent="0.2">
      <c r="A399" s="7">
        <f>IF(Values_Entered,A398+1,"")</f>
        <v>382</v>
      </c>
      <c r="B399" s="6">
        <f t="shared" si="40"/>
        <v>53236</v>
      </c>
      <c r="C399" s="4">
        <f t="shared" si="46"/>
        <v>0</v>
      </c>
      <c r="D399" s="4">
        <f t="shared" si="41"/>
        <v>1500.0018371016067</v>
      </c>
      <c r="E399" s="5">
        <f t="shared" si="42"/>
        <v>0</v>
      </c>
      <c r="F399" s="4">
        <f t="shared" si="43"/>
        <v>0</v>
      </c>
      <c r="G399" s="4">
        <f t="shared" si="44"/>
        <v>0</v>
      </c>
      <c r="H399" s="4">
        <f t="shared" si="47"/>
        <v>0</v>
      </c>
      <c r="I399" s="4">
        <f t="shared" si="45"/>
        <v>0</v>
      </c>
      <c r="J399" s="4">
        <f>SUM($H$18:$H399)</f>
        <v>3000.1102260963953</v>
      </c>
    </row>
    <row r="400" spans="1:10" x14ac:dyDescent="0.2">
      <c r="A400" s="7">
        <f>IF(Values_Entered,A399+1,"")</f>
        <v>383</v>
      </c>
      <c r="B400" s="6">
        <f t="shared" si="40"/>
        <v>53267</v>
      </c>
      <c r="C400" s="4">
        <f t="shared" si="46"/>
        <v>0</v>
      </c>
      <c r="D400" s="4">
        <f t="shared" si="41"/>
        <v>1500.0018371016067</v>
      </c>
      <c r="E400" s="5">
        <f t="shared" si="42"/>
        <v>0</v>
      </c>
      <c r="F400" s="4">
        <f t="shared" si="43"/>
        <v>0</v>
      </c>
      <c r="G400" s="4">
        <f t="shared" si="44"/>
        <v>0</v>
      </c>
      <c r="H400" s="4">
        <f t="shared" si="47"/>
        <v>0</v>
      </c>
      <c r="I400" s="4">
        <f t="shared" si="45"/>
        <v>0</v>
      </c>
      <c r="J400" s="4">
        <f>SUM($H$18:$H400)</f>
        <v>3000.1102260963953</v>
      </c>
    </row>
    <row r="401" spans="1:10" x14ac:dyDescent="0.2">
      <c r="A401" s="7">
        <f>IF(Values_Entered,A400+1,"")</f>
        <v>384</v>
      </c>
      <c r="B401" s="6">
        <f t="shared" si="40"/>
        <v>53297</v>
      </c>
      <c r="C401" s="4">
        <f t="shared" si="46"/>
        <v>0</v>
      </c>
      <c r="D401" s="4">
        <f t="shared" si="41"/>
        <v>1500.0018371016067</v>
      </c>
      <c r="E401" s="5">
        <f t="shared" si="42"/>
        <v>0</v>
      </c>
      <c r="F401" s="4">
        <f t="shared" si="43"/>
        <v>0</v>
      </c>
      <c r="G401" s="4">
        <f t="shared" si="44"/>
        <v>0</v>
      </c>
      <c r="H401" s="4">
        <f t="shared" si="47"/>
        <v>0</v>
      </c>
      <c r="I401" s="4">
        <f t="shared" si="45"/>
        <v>0</v>
      </c>
      <c r="J401" s="4">
        <f>SUM($H$18:$H401)</f>
        <v>3000.1102260963953</v>
      </c>
    </row>
    <row r="402" spans="1:10" x14ac:dyDescent="0.2">
      <c r="A402" s="7">
        <f>IF(Values_Entered,A401+1,"")</f>
        <v>385</v>
      </c>
      <c r="B402" s="6">
        <f t="shared" ref="B402:B465" si="48">IF(Pay_Num&lt;&gt;"",DATE(YEAR(Loan_Start),MONTH(Loan_Start)+(Pay_Num)*12/Num_Pmt_Per_Year,DAY(Loan_Start)),"")</f>
        <v>53328</v>
      </c>
      <c r="C402" s="4">
        <f t="shared" si="46"/>
        <v>0</v>
      </c>
      <c r="D402" s="4">
        <f t="shared" ref="D402:D465" si="49">IF(Pay_Num&lt;&gt;"",Scheduled_Monthly_Payment,"")</f>
        <v>1500.0018371016067</v>
      </c>
      <c r="E402" s="5">
        <f t="shared" ref="E402:E465" si="50">IF(AND(Pay_Num&lt;&gt;"",Sched_Pay+Scheduled_Extra_Payments&lt;Beg_Bal),Scheduled_Extra_Payments,IF(AND(Pay_Num&lt;&gt;"",Beg_Bal-Sched_Pay&gt;0),Beg_Bal-Sched_Pay,IF(Pay_Num&lt;&gt;"",0,"")))</f>
        <v>0</v>
      </c>
      <c r="F402" s="4">
        <f t="shared" ref="F402:F465" si="51">IF(AND(Pay_Num&lt;&gt;"",Sched_Pay+Extra_Pay&lt;Beg_Bal),Sched_Pay+Extra_Pay,IF(Pay_Num&lt;&gt;"",Beg_Bal,""))</f>
        <v>0</v>
      </c>
      <c r="G402" s="4">
        <f t="shared" ref="G402:G465" si="52">IF(Pay_Num&lt;&gt;"",Total_Pay-Int,"")</f>
        <v>0</v>
      </c>
      <c r="H402" s="4">
        <f t="shared" si="47"/>
        <v>0</v>
      </c>
      <c r="I402" s="4">
        <f t="shared" ref="I402:I465" si="53">IF(AND(Pay_Num&lt;&gt;"",Sched_Pay+Extra_Pay&lt;Beg_Bal),Beg_Bal-Princ,IF(Pay_Num&lt;&gt;"",0,""))</f>
        <v>0</v>
      </c>
      <c r="J402" s="4">
        <f>SUM($H$18:$H402)</f>
        <v>3000.1102260963953</v>
      </c>
    </row>
    <row r="403" spans="1:10" x14ac:dyDescent="0.2">
      <c r="A403" s="7">
        <f>IF(Values_Entered,A402+1,"")</f>
        <v>386</v>
      </c>
      <c r="B403" s="6">
        <f t="shared" si="48"/>
        <v>53359</v>
      </c>
      <c r="C403" s="4">
        <f t="shared" ref="C403:C466" si="54">IF(Pay_Num&lt;&gt;"",I402,"")</f>
        <v>0</v>
      </c>
      <c r="D403" s="4">
        <f t="shared" si="49"/>
        <v>1500.0018371016067</v>
      </c>
      <c r="E403" s="5">
        <f t="shared" si="50"/>
        <v>0</v>
      </c>
      <c r="F403" s="4">
        <f t="shared" si="51"/>
        <v>0</v>
      </c>
      <c r="G403" s="4">
        <f t="shared" si="52"/>
        <v>0</v>
      </c>
      <c r="H403" s="4">
        <f t="shared" ref="H403:H466" si="55">IF(Pay_Num&lt;&gt;"",Beg_Bal*Interest_Rate/Num_Pmt_Per_Year,"")</f>
        <v>0</v>
      </c>
      <c r="I403" s="4">
        <f t="shared" si="53"/>
        <v>0</v>
      </c>
      <c r="J403" s="4">
        <f>SUM($H$18:$H403)</f>
        <v>3000.1102260963953</v>
      </c>
    </row>
    <row r="404" spans="1:10" x14ac:dyDescent="0.2">
      <c r="A404" s="7">
        <f>IF(Values_Entered,A403+1,"")</f>
        <v>387</v>
      </c>
      <c r="B404" s="6">
        <f t="shared" si="48"/>
        <v>53387</v>
      </c>
      <c r="C404" s="4">
        <f t="shared" si="54"/>
        <v>0</v>
      </c>
      <c r="D404" s="4">
        <f t="shared" si="49"/>
        <v>1500.0018371016067</v>
      </c>
      <c r="E404" s="5">
        <f t="shared" si="50"/>
        <v>0</v>
      </c>
      <c r="F404" s="4">
        <f t="shared" si="51"/>
        <v>0</v>
      </c>
      <c r="G404" s="4">
        <f t="shared" si="52"/>
        <v>0</v>
      </c>
      <c r="H404" s="4">
        <f t="shared" si="55"/>
        <v>0</v>
      </c>
      <c r="I404" s="4">
        <f t="shared" si="53"/>
        <v>0</v>
      </c>
      <c r="J404" s="4">
        <f>SUM($H$18:$H404)</f>
        <v>3000.1102260963953</v>
      </c>
    </row>
    <row r="405" spans="1:10" x14ac:dyDescent="0.2">
      <c r="A405" s="7">
        <f>IF(Values_Entered,A404+1,"")</f>
        <v>388</v>
      </c>
      <c r="B405" s="6">
        <f t="shared" si="48"/>
        <v>53418</v>
      </c>
      <c r="C405" s="4">
        <f t="shared" si="54"/>
        <v>0</v>
      </c>
      <c r="D405" s="4">
        <f t="shared" si="49"/>
        <v>1500.0018371016067</v>
      </c>
      <c r="E405" s="5">
        <f t="shared" si="50"/>
        <v>0</v>
      </c>
      <c r="F405" s="4">
        <f t="shared" si="51"/>
        <v>0</v>
      </c>
      <c r="G405" s="4">
        <f t="shared" si="52"/>
        <v>0</v>
      </c>
      <c r="H405" s="4">
        <f t="shared" si="55"/>
        <v>0</v>
      </c>
      <c r="I405" s="4">
        <f t="shared" si="53"/>
        <v>0</v>
      </c>
      <c r="J405" s="4">
        <f>SUM($H$18:$H405)</f>
        <v>3000.1102260963953</v>
      </c>
    </row>
    <row r="406" spans="1:10" x14ac:dyDescent="0.2">
      <c r="A406" s="7">
        <f>IF(Values_Entered,A405+1,"")</f>
        <v>389</v>
      </c>
      <c r="B406" s="6">
        <f t="shared" si="48"/>
        <v>53448</v>
      </c>
      <c r="C406" s="4">
        <f t="shared" si="54"/>
        <v>0</v>
      </c>
      <c r="D406" s="4">
        <f t="shared" si="49"/>
        <v>1500.0018371016067</v>
      </c>
      <c r="E406" s="5">
        <f t="shared" si="50"/>
        <v>0</v>
      </c>
      <c r="F406" s="4">
        <f t="shared" si="51"/>
        <v>0</v>
      </c>
      <c r="G406" s="4">
        <f t="shared" si="52"/>
        <v>0</v>
      </c>
      <c r="H406" s="4">
        <f t="shared" si="55"/>
        <v>0</v>
      </c>
      <c r="I406" s="4">
        <f t="shared" si="53"/>
        <v>0</v>
      </c>
      <c r="J406" s="4">
        <f>SUM($H$18:$H406)</f>
        <v>3000.1102260963953</v>
      </c>
    </row>
    <row r="407" spans="1:10" x14ac:dyDescent="0.2">
      <c r="A407" s="7">
        <f>IF(Values_Entered,A406+1,"")</f>
        <v>390</v>
      </c>
      <c r="B407" s="6">
        <f t="shared" si="48"/>
        <v>53479</v>
      </c>
      <c r="C407" s="4">
        <f t="shared" si="54"/>
        <v>0</v>
      </c>
      <c r="D407" s="4">
        <f t="shared" si="49"/>
        <v>1500.0018371016067</v>
      </c>
      <c r="E407" s="5">
        <f t="shared" si="50"/>
        <v>0</v>
      </c>
      <c r="F407" s="4">
        <f t="shared" si="51"/>
        <v>0</v>
      </c>
      <c r="G407" s="4">
        <f t="shared" si="52"/>
        <v>0</v>
      </c>
      <c r="H407" s="4">
        <f t="shared" si="55"/>
        <v>0</v>
      </c>
      <c r="I407" s="4">
        <f t="shared" si="53"/>
        <v>0</v>
      </c>
      <c r="J407" s="4">
        <f>SUM($H$18:$H407)</f>
        <v>3000.1102260963953</v>
      </c>
    </row>
    <row r="408" spans="1:10" x14ac:dyDescent="0.2">
      <c r="A408" s="7">
        <f>IF(Values_Entered,A407+1,"")</f>
        <v>391</v>
      </c>
      <c r="B408" s="6">
        <f t="shared" si="48"/>
        <v>53509</v>
      </c>
      <c r="C408" s="4">
        <f t="shared" si="54"/>
        <v>0</v>
      </c>
      <c r="D408" s="4">
        <f t="shared" si="49"/>
        <v>1500.0018371016067</v>
      </c>
      <c r="E408" s="5">
        <f t="shared" si="50"/>
        <v>0</v>
      </c>
      <c r="F408" s="4">
        <f t="shared" si="51"/>
        <v>0</v>
      </c>
      <c r="G408" s="4">
        <f t="shared" si="52"/>
        <v>0</v>
      </c>
      <c r="H408" s="4">
        <f t="shared" si="55"/>
        <v>0</v>
      </c>
      <c r="I408" s="4">
        <f t="shared" si="53"/>
        <v>0</v>
      </c>
      <c r="J408" s="4">
        <f>SUM($H$18:$H408)</f>
        <v>3000.1102260963953</v>
      </c>
    </row>
    <row r="409" spans="1:10" x14ac:dyDescent="0.2">
      <c r="A409" s="7">
        <f>IF(Values_Entered,A408+1,"")</f>
        <v>392</v>
      </c>
      <c r="B409" s="6">
        <f t="shared" si="48"/>
        <v>53540</v>
      </c>
      <c r="C409" s="4">
        <f t="shared" si="54"/>
        <v>0</v>
      </c>
      <c r="D409" s="4">
        <f t="shared" si="49"/>
        <v>1500.0018371016067</v>
      </c>
      <c r="E409" s="5">
        <f t="shared" si="50"/>
        <v>0</v>
      </c>
      <c r="F409" s="4">
        <f t="shared" si="51"/>
        <v>0</v>
      </c>
      <c r="G409" s="4">
        <f t="shared" si="52"/>
        <v>0</v>
      </c>
      <c r="H409" s="4">
        <f t="shared" si="55"/>
        <v>0</v>
      </c>
      <c r="I409" s="4">
        <f t="shared" si="53"/>
        <v>0</v>
      </c>
      <c r="J409" s="4">
        <f>SUM($H$18:$H409)</f>
        <v>3000.1102260963953</v>
      </c>
    </row>
    <row r="410" spans="1:10" x14ac:dyDescent="0.2">
      <c r="A410" s="7">
        <f>IF(Values_Entered,A409+1,"")</f>
        <v>393</v>
      </c>
      <c r="B410" s="6">
        <f t="shared" si="48"/>
        <v>53571</v>
      </c>
      <c r="C410" s="4">
        <f t="shared" si="54"/>
        <v>0</v>
      </c>
      <c r="D410" s="4">
        <f t="shared" si="49"/>
        <v>1500.0018371016067</v>
      </c>
      <c r="E410" s="5">
        <f t="shared" si="50"/>
        <v>0</v>
      </c>
      <c r="F410" s="4">
        <f t="shared" si="51"/>
        <v>0</v>
      </c>
      <c r="G410" s="4">
        <f t="shared" si="52"/>
        <v>0</v>
      </c>
      <c r="H410" s="4">
        <f t="shared" si="55"/>
        <v>0</v>
      </c>
      <c r="I410" s="4">
        <f t="shared" si="53"/>
        <v>0</v>
      </c>
      <c r="J410" s="4">
        <f>SUM($H$18:$H410)</f>
        <v>3000.1102260963953</v>
      </c>
    </row>
    <row r="411" spans="1:10" x14ac:dyDescent="0.2">
      <c r="A411" s="7">
        <f>IF(Values_Entered,A410+1,"")</f>
        <v>394</v>
      </c>
      <c r="B411" s="6">
        <f t="shared" si="48"/>
        <v>53601</v>
      </c>
      <c r="C411" s="4">
        <f t="shared" si="54"/>
        <v>0</v>
      </c>
      <c r="D411" s="4">
        <f t="shared" si="49"/>
        <v>1500.0018371016067</v>
      </c>
      <c r="E411" s="5">
        <f t="shared" si="50"/>
        <v>0</v>
      </c>
      <c r="F411" s="4">
        <f t="shared" si="51"/>
        <v>0</v>
      </c>
      <c r="G411" s="4">
        <f t="shared" si="52"/>
        <v>0</v>
      </c>
      <c r="H411" s="4">
        <f t="shared" si="55"/>
        <v>0</v>
      </c>
      <c r="I411" s="4">
        <f t="shared" si="53"/>
        <v>0</v>
      </c>
      <c r="J411" s="4">
        <f>SUM($H$18:$H411)</f>
        <v>3000.1102260963953</v>
      </c>
    </row>
    <row r="412" spans="1:10" x14ac:dyDescent="0.2">
      <c r="A412" s="7">
        <f>IF(Values_Entered,A411+1,"")</f>
        <v>395</v>
      </c>
      <c r="B412" s="6">
        <f t="shared" si="48"/>
        <v>53632</v>
      </c>
      <c r="C412" s="4">
        <f t="shared" si="54"/>
        <v>0</v>
      </c>
      <c r="D412" s="4">
        <f t="shared" si="49"/>
        <v>1500.0018371016067</v>
      </c>
      <c r="E412" s="5">
        <f t="shared" si="50"/>
        <v>0</v>
      </c>
      <c r="F412" s="4">
        <f t="shared" si="51"/>
        <v>0</v>
      </c>
      <c r="G412" s="4">
        <f t="shared" si="52"/>
        <v>0</v>
      </c>
      <c r="H412" s="4">
        <f t="shared" si="55"/>
        <v>0</v>
      </c>
      <c r="I412" s="4">
        <f t="shared" si="53"/>
        <v>0</v>
      </c>
      <c r="J412" s="4">
        <f>SUM($H$18:$H412)</f>
        <v>3000.1102260963953</v>
      </c>
    </row>
    <row r="413" spans="1:10" x14ac:dyDescent="0.2">
      <c r="A413" s="7">
        <f>IF(Values_Entered,A412+1,"")</f>
        <v>396</v>
      </c>
      <c r="B413" s="6">
        <f t="shared" si="48"/>
        <v>53662</v>
      </c>
      <c r="C413" s="4">
        <f t="shared" si="54"/>
        <v>0</v>
      </c>
      <c r="D413" s="4">
        <f t="shared" si="49"/>
        <v>1500.0018371016067</v>
      </c>
      <c r="E413" s="5">
        <f t="shared" si="50"/>
        <v>0</v>
      </c>
      <c r="F413" s="4">
        <f t="shared" si="51"/>
        <v>0</v>
      </c>
      <c r="G413" s="4">
        <f t="shared" si="52"/>
        <v>0</v>
      </c>
      <c r="H413" s="4">
        <f t="shared" si="55"/>
        <v>0</v>
      </c>
      <c r="I413" s="4">
        <f t="shared" si="53"/>
        <v>0</v>
      </c>
      <c r="J413" s="4">
        <f>SUM($H$18:$H413)</f>
        <v>3000.1102260963953</v>
      </c>
    </row>
    <row r="414" spans="1:10" x14ac:dyDescent="0.2">
      <c r="A414" s="7">
        <f>IF(Values_Entered,A413+1,"")</f>
        <v>397</v>
      </c>
      <c r="B414" s="6">
        <f t="shared" si="48"/>
        <v>53693</v>
      </c>
      <c r="C414" s="4">
        <f t="shared" si="54"/>
        <v>0</v>
      </c>
      <c r="D414" s="4">
        <f t="shared" si="49"/>
        <v>1500.0018371016067</v>
      </c>
      <c r="E414" s="5">
        <f t="shared" si="50"/>
        <v>0</v>
      </c>
      <c r="F414" s="4">
        <f t="shared" si="51"/>
        <v>0</v>
      </c>
      <c r="G414" s="4">
        <f t="shared" si="52"/>
        <v>0</v>
      </c>
      <c r="H414" s="4">
        <f t="shared" si="55"/>
        <v>0</v>
      </c>
      <c r="I414" s="4">
        <f t="shared" si="53"/>
        <v>0</v>
      </c>
      <c r="J414" s="4">
        <f>SUM($H$18:$H414)</f>
        <v>3000.1102260963953</v>
      </c>
    </row>
    <row r="415" spans="1:10" x14ac:dyDescent="0.2">
      <c r="A415" s="7">
        <f>IF(Values_Entered,A414+1,"")</f>
        <v>398</v>
      </c>
      <c r="B415" s="6">
        <f t="shared" si="48"/>
        <v>53724</v>
      </c>
      <c r="C415" s="4">
        <f t="shared" si="54"/>
        <v>0</v>
      </c>
      <c r="D415" s="4">
        <f t="shared" si="49"/>
        <v>1500.0018371016067</v>
      </c>
      <c r="E415" s="5">
        <f t="shared" si="50"/>
        <v>0</v>
      </c>
      <c r="F415" s="4">
        <f t="shared" si="51"/>
        <v>0</v>
      </c>
      <c r="G415" s="4">
        <f t="shared" si="52"/>
        <v>0</v>
      </c>
      <c r="H415" s="4">
        <f t="shared" si="55"/>
        <v>0</v>
      </c>
      <c r="I415" s="4">
        <f t="shared" si="53"/>
        <v>0</v>
      </c>
      <c r="J415" s="4">
        <f>SUM($H$18:$H415)</f>
        <v>3000.1102260963953</v>
      </c>
    </row>
    <row r="416" spans="1:10" x14ac:dyDescent="0.2">
      <c r="A416" s="7">
        <f>IF(Values_Entered,A415+1,"")</f>
        <v>399</v>
      </c>
      <c r="B416" s="6">
        <f t="shared" si="48"/>
        <v>53752</v>
      </c>
      <c r="C416" s="4">
        <f t="shared" si="54"/>
        <v>0</v>
      </c>
      <c r="D416" s="4">
        <f t="shared" si="49"/>
        <v>1500.0018371016067</v>
      </c>
      <c r="E416" s="5">
        <f t="shared" si="50"/>
        <v>0</v>
      </c>
      <c r="F416" s="4">
        <f t="shared" si="51"/>
        <v>0</v>
      </c>
      <c r="G416" s="4">
        <f t="shared" si="52"/>
        <v>0</v>
      </c>
      <c r="H416" s="4">
        <f t="shared" si="55"/>
        <v>0</v>
      </c>
      <c r="I416" s="4">
        <f t="shared" si="53"/>
        <v>0</v>
      </c>
      <c r="J416" s="4">
        <f>SUM($H$18:$H416)</f>
        <v>3000.1102260963953</v>
      </c>
    </row>
    <row r="417" spans="1:10" x14ac:dyDescent="0.2">
      <c r="A417" s="7">
        <f>IF(Values_Entered,A416+1,"")</f>
        <v>400</v>
      </c>
      <c r="B417" s="6">
        <f t="shared" si="48"/>
        <v>53783</v>
      </c>
      <c r="C417" s="4">
        <f t="shared" si="54"/>
        <v>0</v>
      </c>
      <c r="D417" s="4">
        <f t="shared" si="49"/>
        <v>1500.0018371016067</v>
      </c>
      <c r="E417" s="5">
        <f t="shared" si="50"/>
        <v>0</v>
      </c>
      <c r="F417" s="4">
        <f t="shared" si="51"/>
        <v>0</v>
      </c>
      <c r="G417" s="4">
        <f t="shared" si="52"/>
        <v>0</v>
      </c>
      <c r="H417" s="4">
        <f t="shared" si="55"/>
        <v>0</v>
      </c>
      <c r="I417" s="4">
        <f t="shared" si="53"/>
        <v>0</v>
      </c>
      <c r="J417" s="4">
        <f>SUM($H$18:$H417)</f>
        <v>3000.1102260963953</v>
      </c>
    </row>
    <row r="418" spans="1:10" x14ac:dyDescent="0.2">
      <c r="A418" s="7">
        <f>IF(Values_Entered,A417+1,"")</f>
        <v>401</v>
      </c>
      <c r="B418" s="6">
        <f t="shared" si="48"/>
        <v>53813</v>
      </c>
      <c r="C418" s="4">
        <f t="shared" si="54"/>
        <v>0</v>
      </c>
      <c r="D418" s="4">
        <f t="shared" si="49"/>
        <v>1500.0018371016067</v>
      </c>
      <c r="E418" s="5">
        <f t="shared" si="50"/>
        <v>0</v>
      </c>
      <c r="F418" s="4">
        <f t="shared" si="51"/>
        <v>0</v>
      </c>
      <c r="G418" s="4">
        <f t="shared" si="52"/>
        <v>0</v>
      </c>
      <c r="H418" s="4">
        <f t="shared" si="55"/>
        <v>0</v>
      </c>
      <c r="I418" s="4">
        <f t="shared" si="53"/>
        <v>0</v>
      </c>
      <c r="J418" s="4">
        <f>SUM($H$18:$H418)</f>
        <v>3000.1102260963953</v>
      </c>
    </row>
    <row r="419" spans="1:10" x14ac:dyDescent="0.2">
      <c r="A419" s="7">
        <f>IF(Values_Entered,A418+1,"")</f>
        <v>402</v>
      </c>
      <c r="B419" s="6">
        <f t="shared" si="48"/>
        <v>53844</v>
      </c>
      <c r="C419" s="4">
        <f t="shared" si="54"/>
        <v>0</v>
      </c>
      <c r="D419" s="4">
        <f t="shared" si="49"/>
        <v>1500.0018371016067</v>
      </c>
      <c r="E419" s="5">
        <f t="shared" si="50"/>
        <v>0</v>
      </c>
      <c r="F419" s="4">
        <f t="shared" si="51"/>
        <v>0</v>
      </c>
      <c r="G419" s="4">
        <f t="shared" si="52"/>
        <v>0</v>
      </c>
      <c r="H419" s="4">
        <f t="shared" si="55"/>
        <v>0</v>
      </c>
      <c r="I419" s="4">
        <f t="shared" si="53"/>
        <v>0</v>
      </c>
      <c r="J419" s="4">
        <f>SUM($H$18:$H419)</f>
        <v>3000.1102260963953</v>
      </c>
    </row>
    <row r="420" spans="1:10" x14ac:dyDescent="0.2">
      <c r="A420" s="7">
        <f>IF(Values_Entered,A419+1,"")</f>
        <v>403</v>
      </c>
      <c r="B420" s="6">
        <f t="shared" si="48"/>
        <v>53874</v>
      </c>
      <c r="C420" s="4">
        <f t="shared" si="54"/>
        <v>0</v>
      </c>
      <c r="D420" s="4">
        <f t="shared" si="49"/>
        <v>1500.0018371016067</v>
      </c>
      <c r="E420" s="5">
        <f t="shared" si="50"/>
        <v>0</v>
      </c>
      <c r="F420" s="4">
        <f t="shared" si="51"/>
        <v>0</v>
      </c>
      <c r="G420" s="4">
        <f t="shared" si="52"/>
        <v>0</v>
      </c>
      <c r="H420" s="4">
        <f t="shared" si="55"/>
        <v>0</v>
      </c>
      <c r="I420" s="4">
        <f t="shared" si="53"/>
        <v>0</v>
      </c>
      <c r="J420" s="4">
        <f>SUM($H$18:$H420)</f>
        <v>3000.1102260963953</v>
      </c>
    </row>
    <row r="421" spans="1:10" x14ac:dyDescent="0.2">
      <c r="A421" s="7">
        <f>IF(Values_Entered,A420+1,"")</f>
        <v>404</v>
      </c>
      <c r="B421" s="6">
        <f t="shared" si="48"/>
        <v>53905</v>
      </c>
      <c r="C421" s="4">
        <f t="shared" si="54"/>
        <v>0</v>
      </c>
      <c r="D421" s="4">
        <f t="shared" si="49"/>
        <v>1500.0018371016067</v>
      </c>
      <c r="E421" s="5">
        <f t="shared" si="50"/>
        <v>0</v>
      </c>
      <c r="F421" s="4">
        <f t="shared" si="51"/>
        <v>0</v>
      </c>
      <c r="G421" s="4">
        <f t="shared" si="52"/>
        <v>0</v>
      </c>
      <c r="H421" s="4">
        <f t="shared" si="55"/>
        <v>0</v>
      </c>
      <c r="I421" s="4">
        <f t="shared" si="53"/>
        <v>0</v>
      </c>
      <c r="J421" s="4">
        <f>SUM($H$18:$H421)</f>
        <v>3000.1102260963953</v>
      </c>
    </row>
    <row r="422" spans="1:10" x14ac:dyDescent="0.2">
      <c r="A422" s="7">
        <f>IF(Values_Entered,A421+1,"")</f>
        <v>405</v>
      </c>
      <c r="B422" s="6">
        <f t="shared" si="48"/>
        <v>53936</v>
      </c>
      <c r="C422" s="4">
        <f t="shared" si="54"/>
        <v>0</v>
      </c>
      <c r="D422" s="4">
        <f t="shared" si="49"/>
        <v>1500.0018371016067</v>
      </c>
      <c r="E422" s="5">
        <f t="shared" si="50"/>
        <v>0</v>
      </c>
      <c r="F422" s="4">
        <f t="shared" si="51"/>
        <v>0</v>
      </c>
      <c r="G422" s="4">
        <f t="shared" si="52"/>
        <v>0</v>
      </c>
      <c r="H422" s="4">
        <f t="shared" si="55"/>
        <v>0</v>
      </c>
      <c r="I422" s="4">
        <f t="shared" si="53"/>
        <v>0</v>
      </c>
      <c r="J422" s="4">
        <f>SUM($H$18:$H422)</f>
        <v>3000.1102260963953</v>
      </c>
    </row>
    <row r="423" spans="1:10" x14ac:dyDescent="0.2">
      <c r="A423" s="7">
        <f>IF(Values_Entered,A422+1,"")</f>
        <v>406</v>
      </c>
      <c r="B423" s="6">
        <f t="shared" si="48"/>
        <v>53966</v>
      </c>
      <c r="C423" s="4">
        <f t="shared" si="54"/>
        <v>0</v>
      </c>
      <c r="D423" s="4">
        <f t="shared" si="49"/>
        <v>1500.0018371016067</v>
      </c>
      <c r="E423" s="5">
        <f t="shared" si="50"/>
        <v>0</v>
      </c>
      <c r="F423" s="4">
        <f t="shared" si="51"/>
        <v>0</v>
      </c>
      <c r="G423" s="4">
        <f t="shared" si="52"/>
        <v>0</v>
      </c>
      <c r="H423" s="4">
        <f t="shared" si="55"/>
        <v>0</v>
      </c>
      <c r="I423" s="4">
        <f t="shared" si="53"/>
        <v>0</v>
      </c>
      <c r="J423" s="4">
        <f>SUM($H$18:$H423)</f>
        <v>3000.1102260963953</v>
      </c>
    </row>
    <row r="424" spans="1:10" x14ac:dyDescent="0.2">
      <c r="A424" s="7">
        <f>IF(Values_Entered,A423+1,"")</f>
        <v>407</v>
      </c>
      <c r="B424" s="6">
        <f t="shared" si="48"/>
        <v>53997</v>
      </c>
      <c r="C424" s="4">
        <f t="shared" si="54"/>
        <v>0</v>
      </c>
      <c r="D424" s="4">
        <f t="shared" si="49"/>
        <v>1500.0018371016067</v>
      </c>
      <c r="E424" s="5">
        <f t="shared" si="50"/>
        <v>0</v>
      </c>
      <c r="F424" s="4">
        <f t="shared" si="51"/>
        <v>0</v>
      </c>
      <c r="G424" s="4">
        <f t="shared" si="52"/>
        <v>0</v>
      </c>
      <c r="H424" s="4">
        <f t="shared" si="55"/>
        <v>0</v>
      </c>
      <c r="I424" s="4">
        <f t="shared" si="53"/>
        <v>0</v>
      </c>
      <c r="J424" s="4">
        <f>SUM($H$18:$H424)</f>
        <v>3000.1102260963953</v>
      </c>
    </row>
    <row r="425" spans="1:10" x14ac:dyDescent="0.2">
      <c r="A425" s="7">
        <f>IF(Values_Entered,A424+1,"")</f>
        <v>408</v>
      </c>
      <c r="B425" s="6">
        <f t="shared" si="48"/>
        <v>54027</v>
      </c>
      <c r="C425" s="4">
        <f t="shared" si="54"/>
        <v>0</v>
      </c>
      <c r="D425" s="4">
        <f t="shared" si="49"/>
        <v>1500.0018371016067</v>
      </c>
      <c r="E425" s="5">
        <f t="shared" si="50"/>
        <v>0</v>
      </c>
      <c r="F425" s="4">
        <f t="shared" si="51"/>
        <v>0</v>
      </c>
      <c r="G425" s="4">
        <f t="shared" si="52"/>
        <v>0</v>
      </c>
      <c r="H425" s="4">
        <f t="shared" si="55"/>
        <v>0</v>
      </c>
      <c r="I425" s="4">
        <f t="shared" si="53"/>
        <v>0</v>
      </c>
      <c r="J425" s="4">
        <f>SUM($H$18:$H425)</f>
        <v>3000.1102260963953</v>
      </c>
    </row>
    <row r="426" spans="1:10" x14ac:dyDescent="0.2">
      <c r="A426" s="7">
        <f>IF(Values_Entered,A425+1,"")</f>
        <v>409</v>
      </c>
      <c r="B426" s="6">
        <f t="shared" si="48"/>
        <v>54058</v>
      </c>
      <c r="C426" s="4">
        <f t="shared" si="54"/>
        <v>0</v>
      </c>
      <c r="D426" s="4">
        <f t="shared" si="49"/>
        <v>1500.0018371016067</v>
      </c>
      <c r="E426" s="5">
        <f t="shared" si="50"/>
        <v>0</v>
      </c>
      <c r="F426" s="4">
        <f t="shared" si="51"/>
        <v>0</v>
      </c>
      <c r="G426" s="4">
        <f t="shared" si="52"/>
        <v>0</v>
      </c>
      <c r="H426" s="4">
        <f t="shared" si="55"/>
        <v>0</v>
      </c>
      <c r="I426" s="4">
        <f t="shared" si="53"/>
        <v>0</v>
      </c>
      <c r="J426" s="4">
        <f>SUM($H$18:$H426)</f>
        <v>3000.1102260963953</v>
      </c>
    </row>
    <row r="427" spans="1:10" x14ac:dyDescent="0.2">
      <c r="A427" s="7">
        <f>IF(Values_Entered,A426+1,"")</f>
        <v>410</v>
      </c>
      <c r="B427" s="6">
        <f t="shared" si="48"/>
        <v>54089</v>
      </c>
      <c r="C427" s="4">
        <f t="shared" si="54"/>
        <v>0</v>
      </c>
      <c r="D427" s="4">
        <f t="shared" si="49"/>
        <v>1500.0018371016067</v>
      </c>
      <c r="E427" s="5">
        <f t="shared" si="50"/>
        <v>0</v>
      </c>
      <c r="F427" s="4">
        <f t="shared" si="51"/>
        <v>0</v>
      </c>
      <c r="G427" s="4">
        <f t="shared" si="52"/>
        <v>0</v>
      </c>
      <c r="H427" s="4">
        <f t="shared" si="55"/>
        <v>0</v>
      </c>
      <c r="I427" s="4">
        <f t="shared" si="53"/>
        <v>0</v>
      </c>
      <c r="J427" s="4">
        <f>SUM($H$18:$H427)</f>
        <v>3000.1102260963953</v>
      </c>
    </row>
    <row r="428" spans="1:10" x14ac:dyDescent="0.2">
      <c r="A428" s="7">
        <f>IF(Values_Entered,A427+1,"")</f>
        <v>411</v>
      </c>
      <c r="B428" s="6">
        <f t="shared" si="48"/>
        <v>54118</v>
      </c>
      <c r="C428" s="4">
        <f t="shared" si="54"/>
        <v>0</v>
      </c>
      <c r="D428" s="4">
        <f t="shared" si="49"/>
        <v>1500.0018371016067</v>
      </c>
      <c r="E428" s="5">
        <f t="shared" si="50"/>
        <v>0</v>
      </c>
      <c r="F428" s="4">
        <f t="shared" si="51"/>
        <v>0</v>
      </c>
      <c r="G428" s="4">
        <f t="shared" si="52"/>
        <v>0</v>
      </c>
      <c r="H428" s="4">
        <f t="shared" si="55"/>
        <v>0</v>
      </c>
      <c r="I428" s="4">
        <f t="shared" si="53"/>
        <v>0</v>
      </c>
      <c r="J428" s="4">
        <f>SUM($H$18:$H428)</f>
        <v>3000.1102260963953</v>
      </c>
    </row>
    <row r="429" spans="1:10" x14ac:dyDescent="0.2">
      <c r="A429" s="7">
        <f>IF(Values_Entered,A428+1,"")</f>
        <v>412</v>
      </c>
      <c r="B429" s="6">
        <f t="shared" si="48"/>
        <v>54149</v>
      </c>
      <c r="C429" s="4">
        <f t="shared" si="54"/>
        <v>0</v>
      </c>
      <c r="D429" s="4">
        <f t="shared" si="49"/>
        <v>1500.0018371016067</v>
      </c>
      <c r="E429" s="5">
        <f t="shared" si="50"/>
        <v>0</v>
      </c>
      <c r="F429" s="4">
        <f t="shared" si="51"/>
        <v>0</v>
      </c>
      <c r="G429" s="4">
        <f t="shared" si="52"/>
        <v>0</v>
      </c>
      <c r="H429" s="4">
        <f t="shared" si="55"/>
        <v>0</v>
      </c>
      <c r="I429" s="4">
        <f t="shared" si="53"/>
        <v>0</v>
      </c>
      <c r="J429" s="4">
        <f>SUM($H$18:$H429)</f>
        <v>3000.1102260963953</v>
      </c>
    </row>
    <row r="430" spans="1:10" x14ac:dyDescent="0.2">
      <c r="A430" s="7">
        <f>IF(Values_Entered,A429+1,"")</f>
        <v>413</v>
      </c>
      <c r="B430" s="6">
        <f t="shared" si="48"/>
        <v>54179</v>
      </c>
      <c r="C430" s="4">
        <f t="shared" si="54"/>
        <v>0</v>
      </c>
      <c r="D430" s="4">
        <f t="shared" si="49"/>
        <v>1500.0018371016067</v>
      </c>
      <c r="E430" s="5">
        <f t="shared" si="50"/>
        <v>0</v>
      </c>
      <c r="F430" s="4">
        <f t="shared" si="51"/>
        <v>0</v>
      </c>
      <c r="G430" s="4">
        <f t="shared" si="52"/>
        <v>0</v>
      </c>
      <c r="H430" s="4">
        <f t="shared" si="55"/>
        <v>0</v>
      </c>
      <c r="I430" s="4">
        <f t="shared" si="53"/>
        <v>0</v>
      </c>
      <c r="J430" s="4">
        <f>SUM($H$18:$H430)</f>
        <v>3000.1102260963953</v>
      </c>
    </row>
    <row r="431" spans="1:10" x14ac:dyDescent="0.2">
      <c r="A431" s="7">
        <f>IF(Values_Entered,A430+1,"")</f>
        <v>414</v>
      </c>
      <c r="B431" s="6">
        <f t="shared" si="48"/>
        <v>54210</v>
      </c>
      <c r="C431" s="4">
        <f t="shared" si="54"/>
        <v>0</v>
      </c>
      <c r="D431" s="4">
        <f t="shared" si="49"/>
        <v>1500.0018371016067</v>
      </c>
      <c r="E431" s="5">
        <f t="shared" si="50"/>
        <v>0</v>
      </c>
      <c r="F431" s="4">
        <f t="shared" si="51"/>
        <v>0</v>
      </c>
      <c r="G431" s="4">
        <f t="shared" si="52"/>
        <v>0</v>
      </c>
      <c r="H431" s="4">
        <f t="shared" si="55"/>
        <v>0</v>
      </c>
      <c r="I431" s="4">
        <f t="shared" si="53"/>
        <v>0</v>
      </c>
      <c r="J431" s="4">
        <f>SUM($H$18:$H431)</f>
        <v>3000.1102260963953</v>
      </c>
    </row>
    <row r="432" spans="1:10" x14ac:dyDescent="0.2">
      <c r="A432" s="7">
        <f>IF(Values_Entered,A431+1,"")</f>
        <v>415</v>
      </c>
      <c r="B432" s="6">
        <f t="shared" si="48"/>
        <v>54240</v>
      </c>
      <c r="C432" s="4">
        <f t="shared" si="54"/>
        <v>0</v>
      </c>
      <c r="D432" s="4">
        <f t="shared" si="49"/>
        <v>1500.0018371016067</v>
      </c>
      <c r="E432" s="5">
        <f t="shared" si="50"/>
        <v>0</v>
      </c>
      <c r="F432" s="4">
        <f t="shared" si="51"/>
        <v>0</v>
      </c>
      <c r="G432" s="4">
        <f t="shared" si="52"/>
        <v>0</v>
      </c>
      <c r="H432" s="4">
        <f t="shared" si="55"/>
        <v>0</v>
      </c>
      <c r="I432" s="4">
        <f t="shared" si="53"/>
        <v>0</v>
      </c>
      <c r="J432" s="4">
        <f>SUM($H$18:$H432)</f>
        <v>3000.1102260963953</v>
      </c>
    </row>
    <row r="433" spans="1:10" x14ac:dyDescent="0.2">
      <c r="A433" s="7">
        <f>IF(Values_Entered,A432+1,"")</f>
        <v>416</v>
      </c>
      <c r="B433" s="6">
        <f t="shared" si="48"/>
        <v>54271</v>
      </c>
      <c r="C433" s="4">
        <f t="shared" si="54"/>
        <v>0</v>
      </c>
      <c r="D433" s="4">
        <f t="shared" si="49"/>
        <v>1500.0018371016067</v>
      </c>
      <c r="E433" s="5">
        <f t="shared" si="50"/>
        <v>0</v>
      </c>
      <c r="F433" s="4">
        <f t="shared" si="51"/>
        <v>0</v>
      </c>
      <c r="G433" s="4">
        <f t="shared" si="52"/>
        <v>0</v>
      </c>
      <c r="H433" s="4">
        <f t="shared" si="55"/>
        <v>0</v>
      </c>
      <c r="I433" s="4">
        <f t="shared" si="53"/>
        <v>0</v>
      </c>
      <c r="J433" s="4">
        <f>SUM($H$18:$H433)</f>
        <v>3000.1102260963953</v>
      </c>
    </row>
    <row r="434" spans="1:10" x14ac:dyDescent="0.2">
      <c r="A434" s="7">
        <f>IF(Values_Entered,A433+1,"")</f>
        <v>417</v>
      </c>
      <c r="B434" s="6">
        <f t="shared" si="48"/>
        <v>54302</v>
      </c>
      <c r="C434" s="4">
        <f t="shared" si="54"/>
        <v>0</v>
      </c>
      <c r="D434" s="4">
        <f t="shared" si="49"/>
        <v>1500.0018371016067</v>
      </c>
      <c r="E434" s="5">
        <f t="shared" si="50"/>
        <v>0</v>
      </c>
      <c r="F434" s="4">
        <f t="shared" si="51"/>
        <v>0</v>
      </c>
      <c r="G434" s="4">
        <f t="shared" si="52"/>
        <v>0</v>
      </c>
      <c r="H434" s="4">
        <f t="shared" si="55"/>
        <v>0</v>
      </c>
      <c r="I434" s="4">
        <f t="shared" si="53"/>
        <v>0</v>
      </c>
      <c r="J434" s="4">
        <f>SUM($H$18:$H434)</f>
        <v>3000.1102260963953</v>
      </c>
    </row>
    <row r="435" spans="1:10" x14ac:dyDescent="0.2">
      <c r="A435" s="7">
        <f>IF(Values_Entered,A434+1,"")</f>
        <v>418</v>
      </c>
      <c r="B435" s="6">
        <f t="shared" si="48"/>
        <v>54332</v>
      </c>
      <c r="C435" s="4">
        <f t="shared" si="54"/>
        <v>0</v>
      </c>
      <c r="D435" s="4">
        <f t="shared" si="49"/>
        <v>1500.0018371016067</v>
      </c>
      <c r="E435" s="5">
        <f t="shared" si="50"/>
        <v>0</v>
      </c>
      <c r="F435" s="4">
        <f t="shared" si="51"/>
        <v>0</v>
      </c>
      <c r="G435" s="4">
        <f t="shared" si="52"/>
        <v>0</v>
      </c>
      <c r="H435" s="4">
        <f t="shared" si="55"/>
        <v>0</v>
      </c>
      <c r="I435" s="4">
        <f t="shared" si="53"/>
        <v>0</v>
      </c>
      <c r="J435" s="4">
        <f>SUM($H$18:$H435)</f>
        <v>3000.1102260963953</v>
      </c>
    </row>
    <row r="436" spans="1:10" x14ac:dyDescent="0.2">
      <c r="A436" s="7">
        <f>IF(Values_Entered,A435+1,"")</f>
        <v>419</v>
      </c>
      <c r="B436" s="6">
        <f t="shared" si="48"/>
        <v>54363</v>
      </c>
      <c r="C436" s="4">
        <f t="shared" si="54"/>
        <v>0</v>
      </c>
      <c r="D436" s="4">
        <f t="shared" si="49"/>
        <v>1500.0018371016067</v>
      </c>
      <c r="E436" s="5">
        <f t="shared" si="50"/>
        <v>0</v>
      </c>
      <c r="F436" s="4">
        <f t="shared" si="51"/>
        <v>0</v>
      </c>
      <c r="G436" s="4">
        <f t="shared" si="52"/>
        <v>0</v>
      </c>
      <c r="H436" s="4">
        <f t="shared" si="55"/>
        <v>0</v>
      </c>
      <c r="I436" s="4">
        <f t="shared" si="53"/>
        <v>0</v>
      </c>
      <c r="J436" s="4">
        <f>SUM($H$18:$H436)</f>
        <v>3000.1102260963953</v>
      </c>
    </row>
    <row r="437" spans="1:10" x14ac:dyDescent="0.2">
      <c r="A437" s="7">
        <f>IF(Values_Entered,A436+1,"")</f>
        <v>420</v>
      </c>
      <c r="B437" s="6">
        <f t="shared" si="48"/>
        <v>54393</v>
      </c>
      <c r="C437" s="4">
        <f t="shared" si="54"/>
        <v>0</v>
      </c>
      <c r="D437" s="4">
        <f t="shared" si="49"/>
        <v>1500.0018371016067</v>
      </c>
      <c r="E437" s="5">
        <f t="shared" si="50"/>
        <v>0</v>
      </c>
      <c r="F437" s="4">
        <f t="shared" si="51"/>
        <v>0</v>
      </c>
      <c r="G437" s="4">
        <f t="shared" si="52"/>
        <v>0</v>
      </c>
      <c r="H437" s="4">
        <f t="shared" si="55"/>
        <v>0</v>
      </c>
      <c r="I437" s="4">
        <f t="shared" si="53"/>
        <v>0</v>
      </c>
      <c r="J437" s="4">
        <f>SUM($H$18:$H437)</f>
        <v>3000.1102260963953</v>
      </c>
    </row>
    <row r="438" spans="1:10" x14ac:dyDescent="0.2">
      <c r="A438" s="7">
        <f>IF(Values_Entered,A437+1,"")</f>
        <v>421</v>
      </c>
      <c r="B438" s="6">
        <f t="shared" si="48"/>
        <v>54424</v>
      </c>
      <c r="C438" s="4">
        <f t="shared" si="54"/>
        <v>0</v>
      </c>
      <c r="D438" s="4">
        <f t="shared" si="49"/>
        <v>1500.0018371016067</v>
      </c>
      <c r="E438" s="5">
        <f t="shared" si="50"/>
        <v>0</v>
      </c>
      <c r="F438" s="4">
        <f t="shared" si="51"/>
        <v>0</v>
      </c>
      <c r="G438" s="4">
        <f t="shared" si="52"/>
        <v>0</v>
      </c>
      <c r="H438" s="4">
        <f t="shared" si="55"/>
        <v>0</v>
      </c>
      <c r="I438" s="4">
        <f t="shared" si="53"/>
        <v>0</v>
      </c>
      <c r="J438" s="4">
        <f>SUM($H$18:$H438)</f>
        <v>3000.1102260963953</v>
      </c>
    </row>
    <row r="439" spans="1:10" x14ac:dyDescent="0.2">
      <c r="A439" s="7">
        <f>IF(Values_Entered,A438+1,"")</f>
        <v>422</v>
      </c>
      <c r="B439" s="6">
        <f t="shared" si="48"/>
        <v>54455</v>
      </c>
      <c r="C439" s="4">
        <f t="shared" si="54"/>
        <v>0</v>
      </c>
      <c r="D439" s="4">
        <f t="shared" si="49"/>
        <v>1500.0018371016067</v>
      </c>
      <c r="E439" s="5">
        <f t="shared" si="50"/>
        <v>0</v>
      </c>
      <c r="F439" s="4">
        <f t="shared" si="51"/>
        <v>0</v>
      </c>
      <c r="G439" s="4">
        <f t="shared" si="52"/>
        <v>0</v>
      </c>
      <c r="H439" s="4">
        <f t="shared" si="55"/>
        <v>0</v>
      </c>
      <c r="I439" s="4">
        <f t="shared" si="53"/>
        <v>0</v>
      </c>
      <c r="J439" s="4">
        <f>SUM($H$18:$H439)</f>
        <v>3000.1102260963953</v>
      </c>
    </row>
    <row r="440" spans="1:10" x14ac:dyDescent="0.2">
      <c r="A440" s="7">
        <f>IF(Values_Entered,A439+1,"")</f>
        <v>423</v>
      </c>
      <c r="B440" s="6">
        <f t="shared" si="48"/>
        <v>54483</v>
      </c>
      <c r="C440" s="4">
        <f t="shared" si="54"/>
        <v>0</v>
      </c>
      <c r="D440" s="4">
        <f t="shared" si="49"/>
        <v>1500.0018371016067</v>
      </c>
      <c r="E440" s="5">
        <f t="shared" si="50"/>
        <v>0</v>
      </c>
      <c r="F440" s="4">
        <f t="shared" si="51"/>
        <v>0</v>
      </c>
      <c r="G440" s="4">
        <f t="shared" si="52"/>
        <v>0</v>
      </c>
      <c r="H440" s="4">
        <f t="shared" si="55"/>
        <v>0</v>
      </c>
      <c r="I440" s="4">
        <f t="shared" si="53"/>
        <v>0</v>
      </c>
      <c r="J440" s="4">
        <f>SUM($H$18:$H440)</f>
        <v>3000.1102260963953</v>
      </c>
    </row>
    <row r="441" spans="1:10" x14ac:dyDescent="0.2">
      <c r="A441" s="7">
        <f>IF(Values_Entered,A440+1,"")</f>
        <v>424</v>
      </c>
      <c r="B441" s="6">
        <f t="shared" si="48"/>
        <v>54514</v>
      </c>
      <c r="C441" s="4">
        <f t="shared" si="54"/>
        <v>0</v>
      </c>
      <c r="D441" s="4">
        <f t="shared" si="49"/>
        <v>1500.0018371016067</v>
      </c>
      <c r="E441" s="5">
        <f t="shared" si="50"/>
        <v>0</v>
      </c>
      <c r="F441" s="4">
        <f t="shared" si="51"/>
        <v>0</v>
      </c>
      <c r="G441" s="4">
        <f t="shared" si="52"/>
        <v>0</v>
      </c>
      <c r="H441" s="4">
        <f t="shared" si="55"/>
        <v>0</v>
      </c>
      <c r="I441" s="4">
        <f t="shared" si="53"/>
        <v>0</v>
      </c>
      <c r="J441" s="4">
        <f>SUM($H$18:$H441)</f>
        <v>3000.1102260963953</v>
      </c>
    </row>
    <row r="442" spans="1:10" x14ac:dyDescent="0.2">
      <c r="A442" s="7">
        <f>IF(Values_Entered,A441+1,"")</f>
        <v>425</v>
      </c>
      <c r="B442" s="6">
        <f t="shared" si="48"/>
        <v>54544</v>
      </c>
      <c r="C442" s="4">
        <f t="shared" si="54"/>
        <v>0</v>
      </c>
      <c r="D442" s="4">
        <f t="shared" si="49"/>
        <v>1500.0018371016067</v>
      </c>
      <c r="E442" s="5">
        <f t="shared" si="50"/>
        <v>0</v>
      </c>
      <c r="F442" s="4">
        <f t="shared" si="51"/>
        <v>0</v>
      </c>
      <c r="G442" s="4">
        <f t="shared" si="52"/>
        <v>0</v>
      </c>
      <c r="H442" s="4">
        <f t="shared" si="55"/>
        <v>0</v>
      </c>
      <c r="I442" s="4">
        <f t="shared" si="53"/>
        <v>0</v>
      </c>
      <c r="J442" s="4">
        <f>SUM($H$18:$H442)</f>
        <v>3000.1102260963953</v>
      </c>
    </row>
    <row r="443" spans="1:10" x14ac:dyDescent="0.2">
      <c r="A443" s="7">
        <f>IF(Values_Entered,A442+1,"")</f>
        <v>426</v>
      </c>
      <c r="B443" s="6">
        <f t="shared" si="48"/>
        <v>54575</v>
      </c>
      <c r="C443" s="4">
        <f t="shared" si="54"/>
        <v>0</v>
      </c>
      <c r="D443" s="4">
        <f t="shared" si="49"/>
        <v>1500.0018371016067</v>
      </c>
      <c r="E443" s="5">
        <f t="shared" si="50"/>
        <v>0</v>
      </c>
      <c r="F443" s="4">
        <f t="shared" si="51"/>
        <v>0</v>
      </c>
      <c r="G443" s="4">
        <f t="shared" si="52"/>
        <v>0</v>
      </c>
      <c r="H443" s="4">
        <f t="shared" si="55"/>
        <v>0</v>
      </c>
      <c r="I443" s="4">
        <f t="shared" si="53"/>
        <v>0</v>
      </c>
      <c r="J443" s="4">
        <f>SUM($H$18:$H443)</f>
        <v>3000.1102260963953</v>
      </c>
    </row>
    <row r="444" spans="1:10" x14ac:dyDescent="0.2">
      <c r="A444" s="7">
        <f>IF(Values_Entered,A443+1,"")</f>
        <v>427</v>
      </c>
      <c r="B444" s="6">
        <f t="shared" si="48"/>
        <v>54605</v>
      </c>
      <c r="C444" s="4">
        <f t="shared" si="54"/>
        <v>0</v>
      </c>
      <c r="D444" s="4">
        <f t="shared" si="49"/>
        <v>1500.0018371016067</v>
      </c>
      <c r="E444" s="5">
        <f t="shared" si="50"/>
        <v>0</v>
      </c>
      <c r="F444" s="4">
        <f t="shared" si="51"/>
        <v>0</v>
      </c>
      <c r="G444" s="4">
        <f t="shared" si="52"/>
        <v>0</v>
      </c>
      <c r="H444" s="4">
        <f t="shared" si="55"/>
        <v>0</v>
      </c>
      <c r="I444" s="4">
        <f t="shared" si="53"/>
        <v>0</v>
      </c>
      <c r="J444" s="4">
        <f>SUM($H$18:$H444)</f>
        <v>3000.1102260963953</v>
      </c>
    </row>
    <row r="445" spans="1:10" x14ac:dyDescent="0.2">
      <c r="A445" s="7">
        <f>IF(Values_Entered,A444+1,"")</f>
        <v>428</v>
      </c>
      <c r="B445" s="6">
        <f t="shared" si="48"/>
        <v>54636</v>
      </c>
      <c r="C445" s="4">
        <f t="shared" si="54"/>
        <v>0</v>
      </c>
      <c r="D445" s="4">
        <f t="shared" si="49"/>
        <v>1500.0018371016067</v>
      </c>
      <c r="E445" s="5">
        <f t="shared" si="50"/>
        <v>0</v>
      </c>
      <c r="F445" s="4">
        <f t="shared" si="51"/>
        <v>0</v>
      </c>
      <c r="G445" s="4">
        <f t="shared" si="52"/>
        <v>0</v>
      </c>
      <c r="H445" s="4">
        <f t="shared" si="55"/>
        <v>0</v>
      </c>
      <c r="I445" s="4">
        <f t="shared" si="53"/>
        <v>0</v>
      </c>
      <c r="J445" s="4">
        <f>SUM($H$18:$H445)</f>
        <v>3000.1102260963953</v>
      </c>
    </row>
    <row r="446" spans="1:10" x14ac:dyDescent="0.2">
      <c r="A446" s="7">
        <f>IF(Values_Entered,A445+1,"")</f>
        <v>429</v>
      </c>
      <c r="B446" s="6">
        <f t="shared" si="48"/>
        <v>54667</v>
      </c>
      <c r="C446" s="4">
        <f t="shared" si="54"/>
        <v>0</v>
      </c>
      <c r="D446" s="4">
        <f t="shared" si="49"/>
        <v>1500.0018371016067</v>
      </c>
      <c r="E446" s="5">
        <f t="shared" si="50"/>
        <v>0</v>
      </c>
      <c r="F446" s="4">
        <f t="shared" si="51"/>
        <v>0</v>
      </c>
      <c r="G446" s="4">
        <f t="shared" si="52"/>
        <v>0</v>
      </c>
      <c r="H446" s="4">
        <f t="shared" si="55"/>
        <v>0</v>
      </c>
      <c r="I446" s="4">
        <f t="shared" si="53"/>
        <v>0</v>
      </c>
      <c r="J446" s="4">
        <f>SUM($H$18:$H446)</f>
        <v>3000.1102260963953</v>
      </c>
    </row>
    <row r="447" spans="1:10" x14ac:dyDescent="0.2">
      <c r="A447" s="7">
        <f>IF(Values_Entered,A446+1,"")</f>
        <v>430</v>
      </c>
      <c r="B447" s="6">
        <f t="shared" si="48"/>
        <v>54697</v>
      </c>
      <c r="C447" s="4">
        <f t="shared" si="54"/>
        <v>0</v>
      </c>
      <c r="D447" s="4">
        <f t="shared" si="49"/>
        <v>1500.0018371016067</v>
      </c>
      <c r="E447" s="5">
        <f t="shared" si="50"/>
        <v>0</v>
      </c>
      <c r="F447" s="4">
        <f t="shared" si="51"/>
        <v>0</v>
      </c>
      <c r="G447" s="4">
        <f t="shared" si="52"/>
        <v>0</v>
      </c>
      <c r="H447" s="4">
        <f t="shared" si="55"/>
        <v>0</v>
      </c>
      <c r="I447" s="4">
        <f t="shared" si="53"/>
        <v>0</v>
      </c>
      <c r="J447" s="4">
        <f>SUM($H$18:$H447)</f>
        <v>3000.1102260963953</v>
      </c>
    </row>
    <row r="448" spans="1:10" x14ac:dyDescent="0.2">
      <c r="A448" s="7">
        <f>IF(Values_Entered,A447+1,"")</f>
        <v>431</v>
      </c>
      <c r="B448" s="6">
        <f t="shared" si="48"/>
        <v>54728</v>
      </c>
      <c r="C448" s="4">
        <f t="shared" si="54"/>
        <v>0</v>
      </c>
      <c r="D448" s="4">
        <f t="shared" si="49"/>
        <v>1500.0018371016067</v>
      </c>
      <c r="E448" s="5">
        <f t="shared" si="50"/>
        <v>0</v>
      </c>
      <c r="F448" s="4">
        <f t="shared" si="51"/>
        <v>0</v>
      </c>
      <c r="G448" s="4">
        <f t="shared" si="52"/>
        <v>0</v>
      </c>
      <c r="H448" s="4">
        <f t="shared" si="55"/>
        <v>0</v>
      </c>
      <c r="I448" s="4">
        <f t="shared" si="53"/>
        <v>0</v>
      </c>
      <c r="J448" s="4">
        <f>SUM($H$18:$H448)</f>
        <v>3000.1102260963953</v>
      </c>
    </row>
    <row r="449" spans="1:10" x14ac:dyDescent="0.2">
      <c r="A449" s="7">
        <f>IF(Values_Entered,A448+1,"")</f>
        <v>432</v>
      </c>
      <c r="B449" s="6">
        <f t="shared" si="48"/>
        <v>54758</v>
      </c>
      <c r="C449" s="4">
        <f t="shared" si="54"/>
        <v>0</v>
      </c>
      <c r="D449" s="4">
        <f t="shared" si="49"/>
        <v>1500.0018371016067</v>
      </c>
      <c r="E449" s="5">
        <f t="shared" si="50"/>
        <v>0</v>
      </c>
      <c r="F449" s="4">
        <f t="shared" si="51"/>
        <v>0</v>
      </c>
      <c r="G449" s="4">
        <f t="shared" si="52"/>
        <v>0</v>
      </c>
      <c r="H449" s="4">
        <f t="shared" si="55"/>
        <v>0</v>
      </c>
      <c r="I449" s="4">
        <f t="shared" si="53"/>
        <v>0</v>
      </c>
      <c r="J449" s="4">
        <f>SUM($H$18:$H449)</f>
        <v>3000.1102260963953</v>
      </c>
    </row>
    <row r="450" spans="1:10" x14ac:dyDescent="0.2">
      <c r="A450" s="7">
        <f>IF(Values_Entered,A449+1,"")</f>
        <v>433</v>
      </c>
      <c r="B450" s="6">
        <f t="shared" si="48"/>
        <v>54789</v>
      </c>
      <c r="C450" s="4">
        <f t="shared" si="54"/>
        <v>0</v>
      </c>
      <c r="D450" s="4">
        <f t="shared" si="49"/>
        <v>1500.0018371016067</v>
      </c>
      <c r="E450" s="5">
        <f t="shared" si="50"/>
        <v>0</v>
      </c>
      <c r="F450" s="4">
        <f t="shared" si="51"/>
        <v>0</v>
      </c>
      <c r="G450" s="4">
        <f t="shared" si="52"/>
        <v>0</v>
      </c>
      <c r="H450" s="4">
        <f t="shared" si="55"/>
        <v>0</v>
      </c>
      <c r="I450" s="4">
        <f t="shared" si="53"/>
        <v>0</v>
      </c>
      <c r="J450" s="4">
        <f>SUM($H$18:$H450)</f>
        <v>3000.1102260963953</v>
      </c>
    </row>
    <row r="451" spans="1:10" x14ac:dyDescent="0.2">
      <c r="A451" s="7">
        <f>IF(Values_Entered,A450+1,"")</f>
        <v>434</v>
      </c>
      <c r="B451" s="6">
        <f t="shared" si="48"/>
        <v>54820</v>
      </c>
      <c r="C451" s="4">
        <f t="shared" si="54"/>
        <v>0</v>
      </c>
      <c r="D451" s="4">
        <f t="shared" si="49"/>
        <v>1500.0018371016067</v>
      </c>
      <c r="E451" s="5">
        <f t="shared" si="50"/>
        <v>0</v>
      </c>
      <c r="F451" s="4">
        <f t="shared" si="51"/>
        <v>0</v>
      </c>
      <c r="G451" s="4">
        <f t="shared" si="52"/>
        <v>0</v>
      </c>
      <c r="H451" s="4">
        <f t="shared" si="55"/>
        <v>0</v>
      </c>
      <c r="I451" s="4">
        <f t="shared" si="53"/>
        <v>0</v>
      </c>
      <c r="J451" s="4">
        <f>SUM($H$18:$H451)</f>
        <v>3000.1102260963953</v>
      </c>
    </row>
    <row r="452" spans="1:10" x14ac:dyDescent="0.2">
      <c r="A452" s="7">
        <f>IF(Values_Entered,A451+1,"")</f>
        <v>435</v>
      </c>
      <c r="B452" s="6">
        <f t="shared" si="48"/>
        <v>54848</v>
      </c>
      <c r="C452" s="4">
        <f t="shared" si="54"/>
        <v>0</v>
      </c>
      <c r="D452" s="4">
        <f t="shared" si="49"/>
        <v>1500.0018371016067</v>
      </c>
      <c r="E452" s="5">
        <f t="shared" si="50"/>
        <v>0</v>
      </c>
      <c r="F452" s="4">
        <f t="shared" si="51"/>
        <v>0</v>
      </c>
      <c r="G452" s="4">
        <f t="shared" si="52"/>
        <v>0</v>
      </c>
      <c r="H452" s="4">
        <f t="shared" si="55"/>
        <v>0</v>
      </c>
      <c r="I452" s="4">
        <f t="shared" si="53"/>
        <v>0</v>
      </c>
      <c r="J452" s="4">
        <f>SUM($H$18:$H452)</f>
        <v>3000.1102260963953</v>
      </c>
    </row>
    <row r="453" spans="1:10" x14ac:dyDescent="0.2">
      <c r="A453" s="7">
        <f>IF(Values_Entered,A452+1,"")</f>
        <v>436</v>
      </c>
      <c r="B453" s="6">
        <f t="shared" si="48"/>
        <v>54879</v>
      </c>
      <c r="C453" s="4">
        <f t="shared" si="54"/>
        <v>0</v>
      </c>
      <c r="D453" s="4">
        <f t="shared" si="49"/>
        <v>1500.0018371016067</v>
      </c>
      <c r="E453" s="5">
        <f t="shared" si="50"/>
        <v>0</v>
      </c>
      <c r="F453" s="4">
        <f t="shared" si="51"/>
        <v>0</v>
      </c>
      <c r="G453" s="4">
        <f t="shared" si="52"/>
        <v>0</v>
      </c>
      <c r="H453" s="4">
        <f t="shared" si="55"/>
        <v>0</v>
      </c>
      <c r="I453" s="4">
        <f t="shared" si="53"/>
        <v>0</v>
      </c>
      <c r="J453" s="4">
        <f>SUM($H$18:$H453)</f>
        <v>3000.1102260963953</v>
      </c>
    </row>
    <row r="454" spans="1:10" x14ac:dyDescent="0.2">
      <c r="A454" s="7">
        <f>IF(Values_Entered,A453+1,"")</f>
        <v>437</v>
      </c>
      <c r="B454" s="6">
        <f t="shared" si="48"/>
        <v>54909</v>
      </c>
      <c r="C454" s="4">
        <f t="shared" si="54"/>
        <v>0</v>
      </c>
      <c r="D454" s="4">
        <f t="shared" si="49"/>
        <v>1500.0018371016067</v>
      </c>
      <c r="E454" s="5">
        <f t="shared" si="50"/>
        <v>0</v>
      </c>
      <c r="F454" s="4">
        <f t="shared" si="51"/>
        <v>0</v>
      </c>
      <c r="G454" s="4">
        <f t="shared" si="52"/>
        <v>0</v>
      </c>
      <c r="H454" s="4">
        <f t="shared" si="55"/>
        <v>0</v>
      </c>
      <c r="I454" s="4">
        <f t="shared" si="53"/>
        <v>0</v>
      </c>
      <c r="J454" s="4">
        <f>SUM($H$18:$H454)</f>
        <v>3000.1102260963953</v>
      </c>
    </row>
    <row r="455" spans="1:10" x14ac:dyDescent="0.2">
      <c r="A455" s="7">
        <f>IF(Values_Entered,A454+1,"")</f>
        <v>438</v>
      </c>
      <c r="B455" s="6">
        <f t="shared" si="48"/>
        <v>54940</v>
      </c>
      <c r="C455" s="4">
        <f t="shared" si="54"/>
        <v>0</v>
      </c>
      <c r="D455" s="4">
        <f t="shared" si="49"/>
        <v>1500.0018371016067</v>
      </c>
      <c r="E455" s="5">
        <f t="shared" si="50"/>
        <v>0</v>
      </c>
      <c r="F455" s="4">
        <f t="shared" si="51"/>
        <v>0</v>
      </c>
      <c r="G455" s="4">
        <f t="shared" si="52"/>
        <v>0</v>
      </c>
      <c r="H455" s="4">
        <f t="shared" si="55"/>
        <v>0</v>
      </c>
      <c r="I455" s="4">
        <f t="shared" si="53"/>
        <v>0</v>
      </c>
      <c r="J455" s="4">
        <f>SUM($H$18:$H455)</f>
        <v>3000.1102260963953</v>
      </c>
    </row>
    <row r="456" spans="1:10" x14ac:dyDescent="0.2">
      <c r="A456" s="7">
        <f>IF(Values_Entered,A455+1,"")</f>
        <v>439</v>
      </c>
      <c r="B456" s="6">
        <f t="shared" si="48"/>
        <v>54970</v>
      </c>
      <c r="C456" s="4">
        <f t="shared" si="54"/>
        <v>0</v>
      </c>
      <c r="D456" s="4">
        <f t="shared" si="49"/>
        <v>1500.0018371016067</v>
      </c>
      <c r="E456" s="5">
        <f t="shared" si="50"/>
        <v>0</v>
      </c>
      <c r="F456" s="4">
        <f t="shared" si="51"/>
        <v>0</v>
      </c>
      <c r="G456" s="4">
        <f t="shared" si="52"/>
        <v>0</v>
      </c>
      <c r="H456" s="4">
        <f t="shared" si="55"/>
        <v>0</v>
      </c>
      <c r="I456" s="4">
        <f t="shared" si="53"/>
        <v>0</v>
      </c>
      <c r="J456" s="4">
        <f>SUM($H$18:$H456)</f>
        <v>3000.1102260963953</v>
      </c>
    </row>
    <row r="457" spans="1:10" x14ac:dyDescent="0.2">
      <c r="A457" s="7">
        <f>IF(Values_Entered,A456+1,"")</f>
        <v>440</v>
      </c>
      <c r="B457" s="6">
        <f t="shared" si="48"/>
        <v>55001</v>
      </c>
      <c r="C457" s="4">
        <f t="shared" si="54"/>
        <v>0</v>
      </c>
      <c r="D457" s="4">
        <f t="shared" si="49"/>
        <v>1500.0018371016067</v>
      </c>
      <c r="E457" s="5">
        <f t="shared" si="50"/>
        <v>0</v>
      </c>
      <c r="F457" s="4">
        <f t="shared" si="51"/>
        <v>0</v>
      </c>
      <c r="G457" s="4">
        <f t="shared" si="52"/>
        <v>0</v>
      </c>
      <c r="H457" s="4">
        <f t="shared" si="55"/>
        <v>0</v>
      </c>
      <c r="I457" s="4">
        <f t="shared" si="53"/>
        <v>0</v>
      </c>
      <c r="J457" s="4">
        <f>SUM($H$18:$H457)</f>
        <v>3000.1102260963953</v>
      </c>
    </row>
    <row r="458" spans="1:10" x14ac:dyDescent="0.2">
      <c r="A458" s="7">
        <f>IF(Values_Entered,A457+1,"")</f>
        <v>441</v>
      </c>
      <c r="B458" s="6">
        <f t="shared" si="48"/>
        <v>55032</v>
      </c>
      <c r="C458" s="4">
        <f t="shared" si="54"/>
        <v>0</v>
      </c>
      <c r="D458" s="4">
        <f t="shared" si="49"/>
        <v>1500.0018371016067</v>
      </c>
      <c r="E458" s="5">
        <f t="shared" si="50"/>
        <v>0</v>
      </c>
      <c r="F458" s="4">
        <f t="shared" si="51"/>
        <v>0</v>
      </c>
      <c r="G458" s="4">
        <f t="shared" si="52"/>
        <v>0</v>
      </c>
      <c r="H458" s="4">
        <f t="shared" si="55"/>
        <v>0</v>
      </c>
      <c r="I458" s="4">
        <f t="shared" si="53"/>
        <v>0</v>
      </c>
      <c r="J458" s="4">
        <f>SUM($H$18:$H458)</f>
        <v>3000.1102260963953</v>
      </c>
    </row>
    <row r="459" spans="1:10" x14ac:dyDescent="0.2">
      <c r="A459" s="7">
        <f>IF(Values_Entered,A458+1,"")</f>
        <v>442</v>
      </c>
      <c r="B459" s="6">
        <f t="shared" si="48"/>
        <v>55062</v>
      </c>
      <c r="C459" s="4">
        <f t="shared" si="54"/>
        <v>0</v>
      </c>
      <c r="D459" s="4">
        <f t="shared" si="49"/>
        <v>1500.0018371016067</v>
      </c>
      <c r="E459" s="5">
        <f t="shared" si="50"/>
        <v>0</v>
      </c>
      <c r="F459" s="4">
        <f t="shared" si="51"/>
        <v>0</v>
      </c>
      <c r="G459" s="4">
        <f t="shared" si="52"/>
        <v>0</v>
      </c>
      <c r="H459" s="4">
        <f t="shared" si="55"/>
        <v>0</v>
      </c>
      <c r="I459" s="4">
        <f t="shared" si="53"/>
        <v>0</v>
      </c>
      <c r="J459" s="4">
        <f>SUM($H$18:$H459)</f>
        <v>3000.1102260963953</v>
      </c>
    </row>
    <row r="460" spans="1:10" x14ac:dyDescent="0.2">
      <c r="A460" s="7">
        <f>IF(Values_Entered,A459+1,"")</f>
        <v>443</v>
      </c>
      <c r="B460" s="6">
        <f t="shared" si="48"/>
        <v>55093</v>
      </c>
      <c r="C460" s="4">
        <f t="shared" si="54"/>
        <v>0</v>
      </c>
      <c r="D460" s="4">
        <f t="shared" si="49"/>
        <v>1500.0018371016067</v>
      </c>
      <c r="E460" s="5">
        <f t="shared" si="50"/>
        <v>0</v>
      </c>
      <c r="F460" s="4">
        <f t="shared" si="51"/>
        <v>0</v>
      </c>
      <c r="G460" s="4">
        <f t="shared" si="52"/>
        <v>0</v>
      </c>
      <c r="H460" s="4">
        <f t="shared" si="55"/>
        <v>0</v>
      </c>
      <c r="I460" s="4">
        <f t="shared" si="53"/>
        <v>0</v>
      </c>
      <c r="J460" s="4">
        <f>SUM($H$18:$H460)</f>
        <v>3000.1102260963953</v>
      </c>
    </row>
    <row r="461" spans="1:10" x14ac:dyDescent="0.2">
      <c r="A461" s="7">
        <f>IF(Values_Entered,A460+1,"")</f>
        <v>444</v>
      </c>
      <c r="B461" s="6">
        <f t="shared" si="48"/>
        <v>55123</v>
      </c>
      <c r="C461" s="4">
        <f t="shared" si="54"/>
        <v>0</v>
      </c>
      <c r="D461" s="4">
        <f t="shared" si="49"/>
        <v>1500.0018371016067</v>
      </c>
      <c r="E461" s="5">
        <f t="shared" si="50"/>
        <v>0</v>
      </c>
      <c r="F461" s="4">
        <f t="shared" si="51"/>
        <v>0</v>
      </c>
      <c r="G461" s="4">
        <f t="shared" si="52"/>
        <v>0</v>
      </c>
      <c r="H461" s="4">
        <f t="shared" si="55"/>
        <v>0</v>
      </c>
      <c r="I461" s="4">
        <f t="shared" si="53"/>
        <v>0</v>
      </c>
      <c r="J461" s="4">
        <f>SUM($H$18:$H461)</f>
        <v>3000.1102260963953</v>
      </c>
    </row>
    <row r="462" spans="1:10" x14ac:dyDescent="0.2">
      <c r="A462" s="7">
        <f>IF(Values_Entered,A461+1,"")</f>
        <v>445</v>
      </c>
      <c r="B462" s="6">
        <f t="shared" si="48"/>
        <v>55154</v>
      </c>
      <c r="C462" s="4">
        <f t="shared" si="54"/>
        <v>0</v>
      </c>
      <c r="D462" s="4">
        <f t="shared" si="49"/>
        <v>1500.0018371016067</v>
      </c>
      <c r="E462" s="5">
        <f t="shared" si="50"/>
        <v>0</v>
      </c>
      <c r="F462" s="4">
        <f t="shared" si="51"/>
        <v>0</v>
      </c>
      <c r="G462" s="4">
        <f t="shared" si="52"/>
        <v>0</v>
      </c>
      <c r="H462" s="4">
        <f t="shared" si="55"/>
        <v>0</v>
      </c>
      <c r="I462" s="4">
        <f t="shared" si="53"/>
        <v>0</v>
      </c>
      <c r="J462" s="4">
        <f>SUM($H$18:$H462)</f>
        <v>3000.1102260963953</v>
      </c>
    </row>
    <row r="463" spans="1:10" x14ac:dyDescent="0.2">
      <c r="A463" s="7">
        <f>IF(Values_Entered,A462+1,"")</f>
        <v>446</v>
      </c>
      <c r="B463" s="6">
        <f t="shared" si="48"/>
        <v>55185</v>
      </c>
      <c r="C463" s="4">
        <f t="shared" si="54"/>
        <v>0</v>
      </c>
      <c r="D463" s="4">
        <f t="shared" si="49"/>
        <v>1500.0018371016067</v>
      </c>
      <c r="E463" s="5">
        <f t="shared" si="50"/>
        <v>0</v>
      </c>
      <c r="F463" s="4">
        <f t="shared" si="51"/>
        <v>0</v>
      </c>
      <c r="G463" s="4">
        <f t="shared" si="52"/>
        <v>0</v>
      </c>
      <c r="H463" s="4">
        <f t="shared" si="55"/>
        <v>0</v>
      </c>
      <c r="I463" s="4">
        <f t="shared" si="53"/>
        <v>0</v>
      </c>
      <c r="J463" s="4">
        <f>SUM($H$18:$H463)</f>
        <v>3000.1102260963953</v>
      </c>
    </row>
    <row r="464" spans="1:10" x14ac:dyDescent="0.2">
      <c r="A464" s="7">
        <f>IF(Values_Entered,A463+1,"")</f>
        <v>447</v>
      </c>
      <c r="B464" s="6">
        <f t="shared" si="48"/>
        <v>55213</v>
      </c>
      <c r="C464" s="4">
        <f t="shared" si="54"/>
        <v>0</v>
      </c>
      <c r="D464" s="4">
        <f t="shared" si="49"/>
        <v>1500.0018371016067</v>
      </c>
      <c r="E464" s="5">
        <f t="shared" si="50"/>
        <v>0</v>
      </c>
      <c r="F464" s="4">
        <f t="shared" si="51"/>
        <v>0</v>
      </c>
      <c r="G464" s="4">
        <f t="shared" si="52"/>
        <v>0</v>
      </c>
      <c r="H464" s="4">
        <f t="shared" si="55"/>
        <v>0</v>
      </c>
      <c r="I464" s="4">
        <f t="shared" si="53"/>
        <v>0</v>
      </c>
      <c r="J464" s="4">
        <f>SUM($H$18:$H464)</f>
        <v>3000.1102260963953</v>
      </c>
    </row>
    <row r="465" spans="1:10" x14ac:dyDescent="0.2">
      <c r="A465" s="7">
        <f>IF(Values_Entered,A464+1,"")</f>
        <v>448</v>
      </c>
      <c r="B465" s="6">
        <f t="shared" si="48"/>
        <v>55244</v>
      </c>
      <c r="C465" s="4">
        <f t="shared" si="54"/>
        <v>0</v>
      </c>
      <c r="D465" s="4">
        <f t="shared" si="49"/>
        <v>1500.0018371016067</v>
      </c>
      <c r="E465" s="5">
        <f t="shared" si="50"/>
        <v>0</v>
      </c>
      <c r="F465" s="4">
        <f t="shared" si="51"/>
        <v>0</v>
      </c>
      <c r="G465" s="4">
        <f t="shared" si="52"/>
        <v>0</v>
      </c>
      <c r="H465" s="4">
        <f t="shared" si="55"/>
        <v>0</v>
      </c>
      <c r="I465" s="4">
        <f t="shared" si="53"/>
        <v>0</v>
      </c>
      <c r="J465" s="4">
        <f>SUM($H$18:$H465)</f>
        <v>3000.1102260963953</v>
      </c>
    </row>
    <row r="466" spans="1:10" x14ac:dyDescent="0.2">
      <c r="A466" s="7">
        <f>IF(Values_Entered,A465+1,"")</f>
        <v>449</v>
      </c>
      <c r="B466" s="6">
        <f t="shared" ref="B466:B497" si="56">IF(Pay_Num&lt;&gt;"",DATE(YEAR(Loan_Start),MONTH(Loan_Start)+(Pay_Num)*12/Num_Pmt_Per_Year,DAY(Loan_Start)),"")</f>
        <v>55274</v>
      </c>
      <c r="C466" s="4">
        <f t="shared" si="54"/>
        <v>0</v>
      </c>
      <c r="D466" s="4">
        <f t="shared" ref="D466:D497" si="57">IF(Pay_Num&lt;&gt;"",Scheduled_Monthly_Payment,"")</f>
        <v>1500.0018371016067</v>
      </c>
      <c r="E466" s="5">
        <f t="shared" ref="E466:E497" si="58">IF(AND(Pay_Num&lt;&gt;"",Sched_Pay+Scheduled_Extra_Payments&lt;Beg_Bal),Scheduled_Extra_Payments,IF(AND(Pay_Num&lt;&gt;"",Beg_Bal-Sched_Pay&gt;0),Beg_Bal-Sched_Pay,IF(Pay_Num&lt;&gt;"",0,"")))</f>
        <v>0</v>
      </c>
      <c r="F466" s="4">
        <f t="shared" ref="F466:F497" si="59">IF(AND(Pay_Num&lt;&gt;"",Sched_Pay+Extra_Pay&lt;Beg_Bal),Sched_Pay+Extra_Pay,IF(Pay_Num&lt;&gt;"",Beg_Bal,""))</f>
        <v>0</v>
      </c>
      <c r="G466" s="4">
        <f t="shared" ref="G466:G497" si="60">IF(Pay_Num&lt;&gt;"",Total_Pay-Int,"")</f>
        <v>0</v>
      </c>
      <c r="H466" s="4">
        <f t="shared" si="55"/>
        <v>0</v>
      </c>
      <c r="I466" s="4">
        <f t="shared" ref="I466:I497" si="61">IF(AND(Pay_Num&lt;&gt;"",Sched_Pay+Extra_Pay&lt;Beg_Bal),Beg_Bal-Princ,IF(Pay_Num&lt;&gt;"",0,""))</f>
        <v>0</v>
      </c>
      <c r="J466" s="4">
        <f>SUM($H$18:$H466)</f>
        <v>3000.1102260963953</v>
      </c>
    </row>
    <row r="467" spans="1:10" x14ac:dyDescent="0.2">
      <c r="A467" s="7">
        <f>IF(Values_Entered,A466+1,"")</f>
        <v>450</v>
      </c>
      <c r="B467" s="6">
        <f t="shared" si="56"/>
        <v>55305</v>
      </c>
      <c r="C467" s="4">
        <f t="shared" ref="C467:C497" si="62">IF(Pay_Num&lt;&gt;"",I466,"")</f>
        <v>0</v>
      </c>
      <c r="D467" s="4">
        <f t="shared" si="57"/>
        <v>1500.0018371016067</v>
      </c>
      <c r="E467" s="5">
        <f t="shared" si="58"/>
        <v>0</v>
      </c>
      <c r="F467" s="4">
        <f t="shared" si="59"/>
        <v>0</v>
      </c>
      <c r="G467" s="4">
        <f t="shared" si="60"/>
        <v>0</v>
      </c>
      <c r="H467" s="4">
        <f t="shared" ref="H467:H497" si="63">IF(Pay_Num&lt;&gt;"",Beg_Bal*Interest_Rate/Num_Pmt_Per_Year,"")</f>
        <v>0</v>
      </c>
      <c r="I467" s="4">
        <f t="shared" si="61"/>
        <v>0</v>
      </c>
      <c r="J467" s="4">
        <f>SUM($H$18:$H467)</f>
        <v>3000.1102260963953</v>
      </c>
    </row>
    <row r="468" spans="1:10" x14ac:dyDescent="0.2">
      <c r="A468" s="7">
        <f>IF(Values_Entered,A467+1,"")</f>
        <v>451</v>
      </c>
      <c r="B468" s="6">
        <f t="shared" si="56"/>
        <v>55335</v>
      </c>
      <c r="C468" s="4">
        <f t="shared" si="62"/>
        <v>0</v>
      </c>
      <c r="D468" s="4">
        <f t="shared" si="57"/>
        <v>1500.0018371016067</v>
      </c>
      <c r="E468" s="5">
        <f t="shared" si="58"/>
        <v>0</v>
      </c>
      <c r="F468" s="4">
        <f t="shared" si="59"/>
        <v>0</v>
      </c>
      <c r="G468" s="4">
        <f t="shared" si="60"/>
        <v>0</v>
      </c>
      <c r="H468" s="4">
        <f t="shared" si="63"/>
        <v>0</v>
      </c>
      <c r="I468" s="4">
        <f t="shared" si="61"/>
        <v>0</v>
      </c>
      <c r="J468" s="4">
        <f>SUM($H$18:$H468)</f>
        <v>3000.1102260963953</v>
      </c>
    </row>
    <row r="469" spans="1:10" x14ac:dyDescent="0.2">
      <c r="A469" s="7">
        <f>IF(Values_Entered,A468+1,"")</f>
        <v>452</v>
      </c>
      <c r="B469" s="6">
        <f t="shared" si="56"/>
        <v>55366</v>
      </c>
      <c r="C469" s="4">
        <f t="shared" si="62"/>
        <v>0</v>
      </c>
      <c r="D469" s="4">
        <f t="shared" si="57"/>
        <v>1500.0018371016067</v>
      </c>
      <c r="E469" s="5">
        <f t="shared" si="58"/>
        <v>0</v>
      </c>
      <c r="F469" s="4">
        <f t="shared" si="59"/>
        <v>0</v>
      </c>
      <c r="G469" s="4">
        <f t="shared" si="60"/>
        <v>0</v>
      </c>
      <c r="H469" s="4">
        <f t="shared" si="63"/>
        <v>0</v>
      </c>
      <c r="I469" s="4">
        <f t="shared" si="61"/>
        <v>0</v>
      </c>
      <c r="J469" s="4">
        <f>SUM($H$18:$H469)</f>
        <v>3000.1102260963953</v>
      </c>
    </row>
    <row r="470" spans="1:10" x14ac:dyDescent="0.2">
      <c r="A470" s="7">
        <f>IF(Values_Entered,A469+1,"")</f>
        <v>453</v>
      </c>
      <c r="B470" s="6">
        <f t="shared" si="56"/>
        <v>55397</v>
      </c>
      <c r="C470" s="4">
        <f t="shared" si="62"/>
        <v>0</v>
      </c>
      <c r="D470" s="4">
        <f t="shared" si="57"/>
        <v>1500.0018371016067</v>
      </c>
      <c r="E470" s="5">
        <f t="shared" si="58"/>
        <v>0</v>
      </c>
      <c r="F470" s="4">
        <f t="shared" si="59"/>
        <v>0</v>
      </c>
      <c r="G470" s="4">
        <f t="shared" si="60"/>
        <v>0</v>
      </c>
      <c r="H470" s="4">
        <f t="shared" si="63"/>
        <v>0</v>
      </c>
      <c r="I470" s="4">
        <f t="shared" si="61"/>
        <v>0</v>
      </c>
      <c r="J470" s="4">
        <f>SUM($H$18:$H470)</f>
        <v>3000.1102260963953</v>
      </c>
    </row>
    <row r="471" spans="1:10" x14ac:dyDescent="0.2">
      <c r="A471" s="7">
        <f>IF(Values_Entered,A470+1,"")</f>
        <v>454</v>
      </c>
      <c r="B471" s="6">
        <f t="shared" si="56"/>
        <v>55427</v>
      </c>
      <c r="C471" s="4">
        <f t="shared" si="62"/>
        <v>0</v>
      </c>
      <c r="D471" s="4">
        <f t="shared" si="57"/>
        <v>1500.0018371016067</v>
      </c>
      <c r="E471" s="5">
        <f t="shared" si="58"/>
        <v>0</v>
      </c>
      <c r="F471" s="4">
        <f t="shared" si="59"/>
        <v>0</v>
      </c>
      <c r="G471" s="4">
        <f t="shared" si="60"/>
        <v>0</v>
      </c>
      <c r="H471" s="4">
        <f t="shared" si="63"/>
        <v>0</v>
      </c>
      <c r="I471" s="4">
        <f t="shared" si="61"/>
        <v>0</v>
      </c>
      <c r="J471" s="4">
        <f>SUM($H$18:$H471)</f>
        <v>3000.1102260963953</v>
      </c>
    </row>
    <row r="472" spans="1:10" x14ac:dyDescent="0.2">
      <c r="A472" s="7">
        <f>IF(Values_Entered,A471+1,"")</f>
        <v>455</v>
      </c>
      <c r="B472" s="6">
        <f t="shared" si="56"/>
        <v>55458</v>
      </c>
      <c r="C472" s="4">
        <f t="shared" si="62"/>
        <v>0</v>
      </c>
      <c r="D472" s="4">
        <f t="shared" si="57"/>
        <v>1500.0018371016067</v>
      </c>
      <c r="E472" s="5">
        <f t="shared" si="58"/>
        <v>0</v>
      </c>
      <c r="F472" s="4">
        <f t="shared" si="59"/>
        <v>0</v>
      </c>
      <c r="G472" s="4">
        <f t="shared" si="60"/>
        <v>0</v>
      </c>
      <c r="H472" s="4">
        <f t="shared" si="63"/>
        <v>0</v>
      </c>
      <c r="I472" s="4">
        <f t="shared" si="61"/>
        <v>0</v>
      </c>
      <c r="J472" s="4">
        <f>SUM($H$18:$H472)</f>
        <v>3000.1102260963953</v>
      </c>
    </row>
    <row r="473" spans="1:10" x14ac:dyDescent="0.2">
      <c r="A473" s="7">
        <f>IF(Values_Entered,A472+1,"")</f>
        <v>456</v>
      </c>
      <c r="B473" s="6">
        <f t="shared" si="56"/>
        <v>55488</v>
      </c>
      <c r="C473" s="4">
        <f t="shared" si="62"/>
        <v>0</v>
      </c>
      <c r="D473" s="4">
        <f t="shared" si="57"/>
        <v>1500.0018371016067</v>
      </c>
      <c r="E473" s="5">
        <f t="shared" si="58"/>
        <v>0</v>
      </c>
      <c r="F473" s="4">
        <f t="shared" si="59"/>
        <v>0</v>
      </c>
      <c r="G473" s="4">
        <f t="shared" si="60"/>
        <v>0</v>
      </c>
      <c r="H473" s="4">
        <f t="shared" si="63"/>
        <v>0</v>
      </c>
      <c r="I473" s="4">
        <f t="shared" si="61"/>
        <v>0</v>
      </c>
      <c r="J473" s="4">
        <f>SUM($H$18:$H473)</f>
        <v>3000.1102260963953</v>
      </c>
    </row>
    <row r="474" spans="1:10" x14ac:dyDescent="0.2">
      <c r="A474" s="7">
        <f>IF(Values_Entered,A473+1,"")</f>
        <v>457</v>
      </c>
      <c r="B474" s="6">
        <f t="shared" si="56"/>
        <v>55519</v>
      </c>
      <c r="C474" s="4">
        <f t="shared" si="62"/>
        <v>0</v>
      </c>
      <c r="D474" s="4">
        <f t="shared" si="57"/>
        <v>1500.0018371016067</v>
      </c>
      <c r="E474" s="5">
        <f t="shared" si="58"/>
        <v>0</v>
      </c>
      <c r="F474" s="4">
        <f t="shared" si="59"/>
        <v>0</v>
      </c>
      <c r="G474" s="4">
        <f t="shared" si="60"/>
        <v>0</v>
      </c>
      <c r="H474" s="4">
        <f t="shared" si="63"/>
        <v>0</v>
      </c>
      <c r="I474" s="4">
        <f t="shared" si="61"/>
        <v>0</v>
      </c>
      <c r="J474" s="4">
        <f>SUM($H$18:$H474)</f>
        <v>3000.1102260963953</v>
      </c>
    </row>
    <row r="475" spans="1:10" x14ac:dyDescent="0.2">
      <c r="A475" s="7">
        <f>IF(Values_Entered,A474+1,"")</f>
        <v>458</v>
      </c>
      <c r="B475" s="6">
        <f t="shared" si="56"/>
        <v>55550</v>
      </c>
      <c r="C475" s="4">
        <f t="shared" si="62"/>
        <v>0</v>
      </c>
      <c r="D475" s="4">
        <f t="shared" si="57"/>
        <v>1500.0018371016067</v>
      </c>
      <c r="E475" s="5">
        <f t="shared" si="58"/>
        <v>0</v>
      </c>
      <c r="F475" s="4">
        <f t="shared" si="59"/>
        <v>0</v>
      </c>
      <c r="G475" s="4">
        <f t="shared" si="60"/>
        <v>0</v>
      </c>
      <c r="H475" s="4">
        <f t="shared" si="63"/>
        <v>0</v>
      </c>
      <c r="I475" s="4">
        <f t="shared" si="61"/>
        <v>0</v>
      </c>
      <c r="J475" s="4">
        <f>SUM($H$18:$H475)</f>
        <v>3000.1102260963953</v>
      </c>
    </row>
    <row r="476" spans="1:10" x14ac:dyDescent="0.2">
      <c r="A476" s="7">
        <f>IF(Values_Entered,A475+1,"")</f>
        <v>459</v>
      </c>
      <c r="B476" s="6">
        <f t="shared" si="56"/>
        <v>55579</v>
      </c>
      <c r="C476" s="4">
        <f t="shared" si="62"/>
        <v>0</v>
      </c>
      <c r="D476" s="4">
        <f t="shared" si="57"/>
        <v>1500.0018371016067</v>
      </c>
      <c r="E476" s="5">
        <f t="shared" si="58"/>
        <v>0</v>
      </c>
      <c r="F476" s="4">
        <f t="shared" si="59"/>
        <v>0</v>
      </c>
      <c r="G476" s="4">
        <f t="shared" si="60"/>
        <v>0</v>
      </c>
      <c r="H476" s="4">
        <f t="shared" si="63"/>
        <v>0</v>
      </c>
      <c r="I476" s="4">
        <f t="shared" si="61"/>
        <v>0</v>
      </c>
      <c r="J476" s="4">
        <f>SUM($H$18:$H476)</f>
        <v>3000.1102260963953</v>
      </c>
    </row>
    <row r="477" spans="1:10" x14ac:dyDescent="0.2">
      <c r="A477" s="7">
        <f>IF(Values_Entered,A476+1,"")</f>
        <v>460</v>
      </c>
      <c r="B477" s="6">
        <f t="shared" si="56"/>
        <v>55610</v>
      </c>
      <c r="C477" s="4">
        <f t="shared" si="62"/>
        <v>0</v>
      </c>
      <c r="D477" s="4">
        <f t="shared" si="57"/>
        <v>1500.0018371016067</v>
      </c>
      <c r="E477" s="5">
        <f t="shared" si="58"/>
        <v>0</v>
      </c>
      <c r="F477" s="4">
        <f t="shared" si="59"/>
        <v>0</v>
      </c>
      <c r="G477" s="4">
        <f t="shared" si="60"/>
        <v>0</v>
      </c>
      <c r="H477" s="4">
        <f t="shared" si="63"/>
        <v>0</v>
      </c>
      <c r="I477" s="4">
        <f t="shared" si="61"/>
        <v>0</v>
      </c>
      <c r="J477" s="4">
        <f>SUM($H$18:$H477)</f>
        <v>3000.1102260963953</v>
      </c>
    </row>
    <row r="478" spans="1:10" x14ac:dyDescent="0.2">
      <c r="A478" s="7">
        <f>IF(Values_Entered,A477+1,"")</f>
        <v>461</v>
      </c>
      <c r="B478" s="6">
        <f t="shared" si="56"/>
        <v>55640</v>
      </c>
      <c r="C478" s="4">
        <f t="shared" si="62"/>
        <v>0</v>
      </c>
      <c r="D478" s="4">
        <f t="shared" si="57"/>
        <v>1500.0018371016067</v>
      </c>
      <c r="E478" s="5">
        <f t="shared" si="58"/>
        <v>0</v>
      </c>
      <c r="F478" s="4">
        <f t="shared" si="59"/>
        <v>0</v>
      </c>
      <c r="G478" s="4">
        <f t="shared" si="60"/>
        <v>0</v>
      </c>
      <c r="H478" s="4">
        <f t="shared" si="63"/>
        <v>0</v>
      </c>
      <c r="I478" s="4">
        <f t="shared" si="61"/>
        <v>0</v>
      </c>
      <c r="J478" s="4">
        <f>SUM($H$18:$H478)</f>
        <v>3000.1102260963953</v>
      </c>
    </row>
    <row r="479" spans="1:10" x14ac:dyDescent="0.2">
      <c r="A479" s="7">
        <f>IF(Values_Entered,A478+1,"")</f>
        <v>462</v>
      </c>
      <c r="B479" s="6">
        <f t="shared" si="56"/>
        <v>55671</v>
      </c>
      <c r="C479" s="4">
        <f t="shared" si="62"/>
        <v>0</v>
      </c>
      <c r="D479" s="4">
        <f t="shared" si="57"/>
        <v>1500.0018371016067</v>
      </c>
      <c r="E479" s="5">
        <f t="shared" si="58"/>
        <v>0</v>
      </c>
      <c r="F479" s="4">
        <f t="shared" si="59"/>
        <v>0</v>
      </c>
      <c r="G479" s="4">
        <f t="shared" si="60"/>
        <v>0</v>
      </c>
      <c r="H479" s="4">
        <f t="shared" si="63"/>
        <v>0</v>
      </c>
      <c r="I479" s="4">
        <f t="shared" si="61"/>
        <v>0</v>
      </c>
      <c r="J479" s="4">
        <f>SUM($H$18:$H479)</f>
        <v>3000.1102260963953</v>
      </c>
    </row>
    <row r="480" spans="1:10" x14ac:dyDescent="0.2">
      <c r="A480" s="7">
        <f>IF(Values_Entered,A479+1,"")</f>
        <v>463</v>
      </c>
      <c r="B480" s="6">
        <f t="shared" si="56"/>
        <v>55701</v>
      </c>
      <c r="C480" s="4">
        <f t="shared" si="62"/>
        <v>0</v>
      </c>
      <c r="D480" s="4">
        <f t="shared" si="57"/>
        <v>1500.0018371016067</v>
      </c>
      <c r="E480" s="5">
        <f t="shared" si="58"/>
        <v>0</v>
      </c>
      <c r="F480" s="4">
        <f t="shared" si="59"/>
        <v>0</v>
      </c>
      <c r="G480" s="4">
        <f t="shared" si="60"/>
        <v>0</v>
      </c>
      <c r="H480" s="4">
        <f t="shared" si="63"/>
        <v>0</v>
      </c>
      <c r="I480" s="4">
        <f t="shared" si="61"/>
        <v>0</v>
      </c>
      <c r="J480" s="4">
        <f>SUM($H$18:$H480)</f>
        <v>3000.1102260963953</v>
      </c>
    </row>
    <row r="481" spans="1:10" x14ac:dyDescent="0.2">
      <c r="A481" s="7">
        <f>IF(Values_Entered,A480+1,"")</f>
        <v>464</v>
      </c>
      <c r="B481" s="6">
        <f t="shared" si="56"/>
        <v>55732</v>
      </c>
      <c r="C481" s="4">
        <f t="shared" si="62"/>
        <v>0</v>
      </c>
      <c r="D481" s="4">
        <f t="shared" si="57"/>
        <v>1500.0018371016067</v>
      </c>
      <c r="E481" s="5">
        <f t="shared" si="58"/>
        <v>0</v>
      </c>
      <c r="F481" s="4">
        <f t="shared" si="59"/>
        <v>0</v>
      </c>
      <c r="G481" s="4">
        <f t="shared" si="60"/>
        <v>0</v>
      </c>
      <c r="H481" s="4">
        <f t="shared" si="63"/>
        <v>0</v>
      </c>
      <c r="I481" s="4">
        <f t="shared" si="61"/>
        <v>0</v>
      </c>
      <c r="J481" s="4">
        <f>SUM($H$18:$H481)</f>
        <v>3000.1102260963953</v>
      </c>
    </row>
    <row r="482" spans="1:10" x14ac:dyDescent="0.2">
      <c r="A482" s="7">
        <f>IF(Values_Entered,A481+1,"")</f>
        <v>465</v>
      </c>
      <c r="B482" s="6">
        <f t="shared" si="56"/>
        <v>55763</v>
      </c>
      <c r="C482" s="4">
        <f t="shared" si="62"/>
        <v>0</v>
      </c>
      <c r="D482" s="4">
        <f t="shared" si="57"/>
        <v>1500.0018371016067</v>
      </c>
      <c r="E482" s="5">
        <f t="shared" si="58"/>
        <v>0</v>
      </c>
      <c r="F482" s="4">
        <f t="shared" si="59"/>
        <v>0</v>
      </c>
      <c r="G482" s="4">
        <f t="shared" si="60"/>
        <v>0</v>
      </c>
      <c r="H482" s="4">
        <f t="shared" si="63"/>
        <v>0</v>
      </c>
      <c r="I482" s="4">
        <f t="shared" si="61"/>
        <v>0</v>
      </c>
      <c r="J482" s="4">
        <f>SUM($H$18:$H482)</f>
        <v>3000.1102260963953</v>
      </c>
    </row>
    <row r="483" spans="1:10" x14ac:dyDescent="0.2">
      <c r="A483" s="7">
        <f>IF(Values_Entered,A482+1,"")</f>
        <v>466</v>
      </c>
      <c r="B483" s="6">
        <f t="shared" si="56"/>
        <v>55793</v>
      </c>
      <c r="C483" s="4">
        <f t="shared" si="62"/>
        <v>0</v>
      </c>
      <c r="D483" s="4">
        <f t="shared" si="57"/>
        <v>1500.0018371016067</v>
      </c>
      <c r="E483" s="5">
        <f t="shared" si="58"/>
        <v>0</v>
      </c>
      <c r="F483" s="4">
        <f t="shared" si="59"/>
        <v>0</v>
      </c>
      <c r="G483" s="4">
        <f t="shared" si="60"/>
        <v>0</v>
      </c>
      <c r="H483" s="4">
        <f t="shared" si="63"/>
        <v>0</v>
      </c>
      <c r="I483" s="4">
        <f t="shared" si="61"/>
        <v>0</v>
      </c>
      <c r="J483" s="4">
        <f>SUM($H$18:$H483)</f>
        <v>3000.1102260963953</v>
      </c>
    </row>
    <row r="484" spans="1:10" x14ac:dyDescent="0.2">
      <c r="A484" s="7">
        <f>IF(Values_Entered,A483+1,"")</f>
        <v>467</v>
      </c>
      <c r="B484" s="6">
        <f t="shared" si="56"/>
        <v>55824</v>
      </c>
      <c r="C484" s="4">
        <f t="shared" si="62"/>
        <v>0</v>
      </c>
      <c r="D484" s="4">
        <f t="shared" si="57"/>
        <v>1500.0018371016067</v>
      </c>
      <c r="E484" s="5">
        <f t="shared" si="58"/>
        <v>0</v>
      </c>
      <c r="F484" s="4">
        <f t="shared" si="59"/>
        <v>0</v>
      </c>
      <c r="G484" s="4">
        <f t="shared" si="60"/>
        <v>0</v>
      </c>
      <c r="H484" s="4">
        <f t="shared" si="63"/>
        <v>0</v>
      </c>
      <c r="I484" s="4">
        <f t="shared" si="61"/>
        <v>0</v>
      </c>
      <c r="J484" s="4">
        <f>SUM($H$18:$H484)</f>
        <v>3000.1102260963953</v>
      </c>
    </row>
    <row r="485" spans="1:10" x14ac:dyDescent="0.2">
      <c r="A485" s="7">
        <f>IF(Values_Entered,A484+1,"")</f>
        <v>468</v>
      </c>
      <c r="B485" s="6">
        <f t="shared" si="56"/>
        <v>55854</v>
      </c>
      <c r="C485" s="4">
        <f t="shared" si="62"/>
        <v>0</v>
      </c>
      <c r="D485" s="4">
        <f t="shared" si="57"/>
        <v>1500.0018371016067</v>
      </c>
      <c r="E485" s="5">
        <f t="shared" si="58"/>
        <v>0</v>
      </c>
      <c r="F485" s="4">
        <f t="shared" si="59"/>
        <v>0</v>
      </c>
      <c r="G485" s="4">
        <f t="shared" si="60"/>
        <v>0</v>
      </c>
      <c r="H485" s="4">
        <f t="shared" si="63"/>
        <v>0</v>
      </c>
      <c r="I485" s="4">
        <f t="shared" si="61"/>
        <v>0</v>
      </c>
      <c r="J485" s="4">
        <f>SUM($H$18:$H485)</f>
        <v>3000.1102260963953</v>
      </c>
    </row>
    <row r="486" spans="1:10" x14ac:dyDescent="0.2">
      <c r="A486" s="7">
        <f>IF(Values_Entered,A485+1,"")</f>
        <v>469</v>
      </c>
      <c r="B486" s="6">
        <f t="shared" si="56"/>
        <v>55885</v>
      </c>
      <c r="C486" s="4">
        <f t="shared" si="62"/>
        <v>0</v>
      </c>
      <c r="D486" s="4">
        <f t="shared" si="57"/>
        <v>1500.0018371016067</v>
      </c>
      <c r="E486" s="5">
        <f t="shared" si="58"/>
        <v>0</v>
      </c>
      <c r="F486" s="4">
        <f t="shared" si="59"/>
        <v>0</v>
      </c>
      <c r="G486" s="4">
        <f t="shared" si="60"/>
        <v>0</v>
      </c>
      <c r="H486" s="4">
        <f t="shared" si="63"/>
        <v>0</v>
      </c>
      <c r="I486" s="4">
        <f t="shared" si="61"/>
        <v>0</v>
      </c>
      <c r="J486" s="4">
        <f>SUM($H$18:$H486)</f>
        <v>3000.1102260963953</v>
      </c>
    </row>
    <row r="487" spans="1:10" x14ac:dyDescent="0.2">
      <c r="A487" s="7">
        <f>IF(Values_Entered,A486+1,"")</f>
        <v>470</v>
      </c>
      <c r="B487" s="6">
        <f t="shared" si="56"/>
        <v>55916</v>
      </c>
      <c r="C487" s="4">
        <f t="shared" si="62"/>
        <v>0</v>
      </c>
      <c r="D487" s="4">
        <f t="shared" si="57"/>
        <v>1500.0018371016067</v>
      </c>
      <c r="E487" s="5">
        <f t="shared" si="58"/>
        <v>0</v>
      </c>
      <c r="F487" s="4">
        <f t="shared" si="59"/>
        <v>0</v>
      </c>
      <c r="G487" s="4">
        <f t="shared" si="60"/>
        <v>0</v>
      </c>
      <c r="H487" s="4">
        <f t="shared" si="63"/>
        <v>0</v>
      </c>
      <c r="I487" s="4">
        <f t="shared" si="61"/>
        <v>0</v>
      </c>
      <c r="J487" s="4">
        <f>SUM($H$18:$H487)</f>
        <v>3000.1102260963953</v>
      </c>
    </row>
    <row r="488" spans="1:10" x14ac:dyDescent="0.2">
      <c r="A488" s="7">
        <f>IF(Values_Entered,A487+1,"")</f>
        <v>471</v>
      </c>
      <c r="B488" s="6">
        <f t="shared" si="56"/>
        <v>55944</v>
      </c>
      <c r="C488" s="4">
        <f t="shared" si="62"/>
        <v>0</v>
      </c>
      <c r="D488" s="4">
        <f t="shared" si="57"/>
        <v>1500.0018371016067</v>
      </c>
      <c r="E488" s="5">
        <f t="shared" si="58"/>
        <v>0</v>
      </c>
      <c r="F488" s="4">
        <f t="shared" si="59"/>
        <v>0</v>
      </c>
      <c r="G488" s="4">
        <f t="shared" si="60"/>
        <v>0</v>
      </c>
      <c r="H488" s="4">
        <f t="shared" si="63"/>
        <v>0</v>
      </c>
      <c r="I488" s="4">
        <f t="shared" si="61"/>
        <v>0</v>
      </c>
      <c r="J488" s="4">
        <f>SUM($H$18:$H488)</f>
        <v>3000.1102260963953</v>
      </c>
    </row>
    <row r="489" spans="1:10" x14ac:dyDescent="0.2">
      <c r="A489" s="7">
        <f>IF(Values_Entered,A488+1,"")</f>
        <v>472</v>
      </c>
      <c r="B489" s="6">
        <f t="shared" si="56"/>
        <v>55975</v>
      </c>
      <c r="C489" s="4">
        <f t="shared" si="62"/>
        <v>0</v>
      </c>
      <c r="D489" s="4">
        <f t="shared" si="57"/>
        <v>1500.0018371016067</v>
      </c>
      <c r="E489" s="5">
        <f t="shared" si="58"/>
        <v>0</v>
      </c>
      <c r="F489" s="4">
        <f t="shared" si="59"/>
        <v>0</v>
      </c>
      <c r="G489" s="4">
        <f t="shared" si="60"/>
        <v>0</v>
      </c>
      <c r="H489" s="4">
        <f t="shared" si="63"/>
        <v>0</v>
      </c>
      <c r="I489" s="4">
        <f t="shared" si="61"/>
        <v>0</v>
      </c>
      <c r="J489" s="4">
        <f>SUM($H$18:$H489)</f>
        <v>3000.1102260963953</v>
      </c>
    </row>
    <row r="490" spans="1:10" x14ac:dyDescent="0.2">
      <c r="A490" s="7">
        <f>IF(Values_Entered,A489+1,"")</f>
        <v>473</v>
      </c>
      <c r="B490" s="6">
        <f t="shared" si="56"/>
        <v>56005</v>
      </c>
      <c r="C490" s="4">
        <f t="shared" si="62"/>
        <v>0</v>
      </c>
      <c r="D490" s="4">
        <f t="shared" si="57"/>
        <v>1500.0018371016067</v>
      </c>
      <c r="E490" s="5">
        <f t="shared" si="58"/>
        <v>0</v>
      </c>
      <c r="F490" s="4">
        <f t="shared" si="59"/>
        <v>0</v>
      </c>
      <c r="G490" s="4">
        <f t="shared" si="60"/>
        <v>0</v>
      </c>
      <c r="H490" s="4">
        <f t="shared" si="63"/>
        <v>0</v>
      </c>
      <c r="I490" s="4">
        <f t="shared" si="61"/>
        <v>0</v>
      </c>
      <c r="J490" s="4">
        <f>SUM($H$18:$H490)</f>
        <v>3000.1102260963953</v>
      </c>
    </row>
    <row r="491" spans="1:10" x14ac:dyDescent="0.2">
      <c r="A491" s="7">
        <f>IF(Values_Entered,A490+1,"")</f>
        <v>474</v>
      </c>
      <c r="B491" s="6">
        <f t="shared" si="56"/>
        <v>56036</v>
      </c>
      <c r="C491" s="4">
        <f t="shared" si="62"/>
        <v>0</v>
      </c>
      <c r="D491" s="4">
        <f t="shared" si="57"/>
        <v>1500.0018371016067</v>
      </c>
      <c r="E491" s="5">
        <f t="shared" si="58"/>
        <v>0</v>
      </c>
      <c r="F491" s="4">
        <f t="shared" si="59"/>
        <v>0</v>
      </c>
      <c r="G491" s="4">
        <f t="shared" si="60"/>
        <v>0</v>
      </c>
      <c r="H491" s="4">
        <f t="shared" si="63"/>
        <v>0</v>
      </c>
      <c r="I491" s="4">
        <f t="shared" si="61"/>
        <v>0</v>
      </c>
      <c r="J491" s="4">
        <f>SUM($H$18:$H491)</f>
        <v>3000.1102260963953</v>
      </c>
    </row>
    <row r="492" spans="1:10" x14ac:dyDescent="0.2">
      <c r="A492" s="7">
        <f>IF(Values_Entered,A491+1,"")</f>
        <v>475</v>
      </c>
      <c r="B492" s="6">
        <f t="shared" si="56"/>
        <v>56066</v>
      </c>
      <c r="C492" s="4">
        <f t="shared" si="62"/>
        <v>0</v>
      </c>
      <c r="D492" s="4">
        <f t="shared" si="57"/>
        <v>1500.0018371016067</v>
      </c>
      <c r="E492" s="5">
        <f t="shared" si="58"/>
        <v>0</v>
      </c>
      <c r="F492" s="4">
        <f t="shared" si="59"/>
        <v>0</v>
      </c>
      <c r="G492" s="4">
        <f t="shared" si="60"/>
        <v>0</v>
      </c>
      <c r="H492" s="4">
        <f t="shared" si="63"/>
        <v>0</v>
      </c>
      <c r="I492" s="4">
        <f t="shared" si="61"/>
        <v>0</v>
      </c>
      <c r="J492" s="4">
        <f>SUM($H$18:$H492)</f>
        <v>3000.1102260963953</v>
      </c>
    </row>
    <row r="493" spans="1:10" x14ac:dyDescent="0.2">
      <c r="A493" s="7">
        <f>IF(Values_Entered,A492+1,"")</f>
        <v>476</v>
      </c>
      <c r="B493" s="6">
        <f t="shared" si="56"/>
        <v>56097</v>
      </c>
      <c r="C493" s="4">
        <f t="shared" si="62"/>
        <v>0</v>
      </c>
      <c r="D493" s="4">
        <f t="shared" si="57"/>
        <v>1500.0018371016067</v>
      </c>
      <c r="E493" s="5">
        <f t="shared" si="58"/>
        <v>0</v>
      </c>
      <c r="F493" s="4">
        <f t="shared" si="59"/>
        <v>0</v>
      </c>
      <c r="G493" s="4">
        <f t="shared" si="60"/>
        <v>0</v>
      </c>
      <c r="H493" s="4">
        <f t="shared" si="63"/>
        <v>0</v>
      </c>
      <c r="I493" s="4">
        <f t="shared" si="61"/>
        <v>0</v>
      </c>
      <c r="J493" s="4">
        <f>SUM($H$18:$H493)</f>
        <v>3000.1102260963953</v>
      </c>
    </row>
    <row r="494" spans="1:10" x14ac:dyDescent="0.2">
      <c r="A494" s="7">
        <f>IF(Values_Entered,A493+1,"")</f>
        <v>477</v>
      </c>
      <c r="B494" s="6">
        <f t="shared" si="56"/>
        <v>56128</v>
      </c>
      <c r="C494" s="4">
        <f t="shared" si="62"/>
        <v>0</v>
      </c>
      <c r="D494" s="4">
        <f t="shared" si="57"/>
        <v>1500.0018371016067</v>
      </c>
      <c r="E494" s="5">
        <f t="shared" si="58"/>
        <v>0</v>
      </c>
      <c r="F494" s="4">
        <f t="shared" si="59"/>
        <v>0</v>
      </c>
      <c r="G494" s="4">
        <f t="shared" si="60"/>
        <v>0</v>
      </c>
      <c r="H494" s="4">
        <f t="shared" si="63"/>
        <v>0</v>
      </c>
      <c r="I494" s="4">
        <f t="shared" si="61"/>
        <v>0</v>
      </c>
      <c r="J494" s="4">
        <f>SUM($H$18:$H494)</f>
        <v>3000.1102260963953</v>
      </c>
    </row>
    <row r="495" spans="1:10" x14ac:dyDescent="0.2">
      <c r="A495" s="7">
        <f>IF(Values_Entered,A494+1,"")</f>
        <v>478</v>
      </c>
      <c r="B495" s="6">
        <f t="shared" si="56"/>
        <v>56158</v>
      </c>
      <c r="C495" s="4">
        <f t="shared" si="62"/>
        <v>0</v>
      </c>
      <c r="D495" s="4">
        <f t="shared" si="57"/>
        <v>1500.0018371016067</v>
      </c>
      <c r="E495" s="5">
        <f t="shared" si="58"/>
        <v>0</v>
      </c>
      <c r="F495" s="4">
        <f t="shared" si="59"/>
        <v>0</v>
      </c>
      <c r="G495" s="4">
        <f t="shared" si="60"/>
        <v>0</v>
      </c>
      <c r="H495" s="4">
        <f t="shared" si="63"/>
        <v>0</v>
      </c>
      <c r="I495" s="4">
        <f t="shared" si="61"/>
        <v>0</v>
      </c>
      <c r="J495" s="4">
        <f>SUM($H$18:$H495)</f>
        <v>3000.1102260963953</v>
      </c>
    </row>
    <row r="496" spans="1:10" x14ac:dyDescent="0.2">
      <c r="A496" s="7">
        <f>IF(Values_Entered,A495+1,"")</f>
        <v>479</v>
      </c>
      <c r="B496" s="6">
        <f t="shared" si="56"/>
        <v>56189</v>
      </c>
      <c r="C496" s="4">
        <f t="shared" si="62"/>
        <v>0</v>
      </c>
      <c r="D496" s="4">
        <f t="shared" si="57"/>
        <v>1500.0018371016067</v>
      </c>
      <c r="E496" s="5">
        <f t="shared" si="58"/>
        <v>0</v>
      </c>
      <c r="F496" s="4">
        <f t="shared" si="59"/>
        <v>0</v>
      </c>
      <c r="G496" s="4">
        <f t="shared" si="60"/>
        <v>0</v>
      </c>
      <c r="H496" s="4">
        <f t="shared" si="63"/>
        <v>0</v>
      </c>
      <c r="I496" s="4">
        <f t="shared" si="61"/>
        <v>0</v>
      </c>
      <c r="J496" s="4">
        <f>SUM($H$18:$H496)</f>
        <v>3000.1102260963953</v>
      </c>
    </row>
    <row r="497" spans="1:10" x14ac:dyDescent="0.2">
      <c r="A497" s="7">
        <f>IF(Values_Entered,A496+1,"")</f>
        <v>480</v>
      </c>
      <c r="B497" s="6">
        <f t="shared" si="56"/>
        <v>56219</v>
      </c>
      <c r="C497" s="4">
        <f t="shared" si="62"/>
        <v>0</v>
      </c>
      <c r="D497" s="4">
        <f t="shared" si="57"/>
        <v>1500.0018371016067</v>
      </c>
      <c r="E497" s="5">
        <f t="shared" si="58"/>
        <v>0</v>
      </c>
      <c r="F497" s="4">
        <f t="shared" si="59"/>
        <v>0</v>
      </c>
      <c r="G497" s="4">
        <f t="shared" si="60"/>
        <v>0</v>
      </c>
      <c r="H497" s="4">
        <f t="shared" si="63"/>
        <v>0</v>
      </c>
      <c r="I497" s="4">
        <f t="shared" si="61"/>
        <v>0</v>
      </c>
      <c r="J497" s="4">
        <f>SUM($H$18:$H497)</f>
        <v>3000.1102260963953</v>
      </c>
    </row>
  </sheetData>
  <sheetProtection sheet="1" objects="1" scenarios="1" selectLockedCells="1"/>
  <mergeCells count="3">
    <mergeCell ref="C12:D12"/>
    <mergeCell ref="B4:D4"/>
    <mergeCell ref="H4:J4"/>
  </mergeCells>
  <conditionalFormatting sqref="A18:E497">
    <cfRule type="expression" dxfId="5" priority="4" stopIfTrue="1">
      <formula>IF(ROW(A18)&gt;Last_Row,TRUE, FALSE)</formula>
    </cfRule>
    <cfRule type="expression" dxfId="4" priority="5" stopIfTrue="1">
      <formula>IF(ROW(A18)=Last_Row,TRUE, FALSE)</formula>
    </cfRule>
    <cfRule type="expression" dxfId="3" priority="6" stopIfTrue="1">
      <formula>IF(ROW(A18)&lt;Last_Row,TRUE, FALSE)</formula>
    </cfRule>
  </conditionalFormatting>
  <conditionalFormatting sqref="F18:J497">
    <cfRule type="expression" dxfId="2" priority="1" stopIfTrue="1">
      <formula>IF(ROW(F18)&gt;Last_Row,TRUE, FALSE)</formula>
    </cfRule>
    <cfRule type="expression" dxfId="1" priority="2" stopIfTrue="1">
      <formula>IF(ROW(F18)=Last_Row,TRUE, FALSE)</formula>
    </cfRule>
    <cfRule type="expression" dxfId="0" priority="3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type="whole" allowBlank="1" showInputMessage="1" showErrorMessage="1" errorTitle="Years" error="Please enter a whole number of years from 1 to 40." sqref="D7">
      <formula1>1</formula1>
      <formula2>40</formula2>
    </dataValidation>
  </dataValidations>
  <pageMargins left="0.5" right="0.5" top="0.5" bottom="0.5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Loan Amortization Schedule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'Loan Amortization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E. Ganteaume</dc:creator>
  <cp:lastModifiedBy>Administrator</cp:lastModifiedBy>
  <dcterms:created xsi:type="dcterms:W3CDTF">2013-12-14T19:18:42Z</dcterms:created>
  <dcterms:modified xsi:type="dcterms:W3CDTF">2016-05-12T11:52:39Z</dcterms:modified>
</cp:coreProperties>
</file>