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decaib_mail_tau_ac_il/Documents/Sync1/"/>
    </mc:Choice>
  </mc:AlternateContent>
  <xr:revisionPtr revIDLastSave="545" documentId="13_ncr:1_{1F196415-B1F1-4BE2-B1FE-A0780CDB1613}" xr6:coauthVersionLast="47" xr6:coauthVersionMax="47" xr10:uidLastSave="{2742E6C3-D5F5-4800-9ADA-B3EF1D417546}"/>
  <bookViews>
    <workbookView xWindow="7620" yWindow="5355" windowWidth="19755" windowHeight="9345" xr2:uid="{C59F1626-6BED-422B-98F5-448D3B0E883F}"/>
  </bookViews>
  <sheets>
    <sheet name="SvPosts" sheetId="1" r:id="rId1"/>
    <sheet name="CellNms" sheetId="2" r:id="rId2"/>
    <sheet name="JbPrv1" sheetId="3" r:id="rId3"/>
    <sheet name="JBproverbs" sheetId="4" r:id="rId4"/>
    <sheet name="Sheet3" sheetId="5" r:id="rId5"/>
  </sheets>
  <definedNames>
    <definedName name="_xlnm._FilterDatabase" localSheetId="2" hidden="1">JbPrv1!$A$3:$E$161</definedName>
    <definedName name="_xlnm._FilterDatabase" localSheetId="0" hidden="1">SvPosts!$B$3:$K$333</definedName>
    <definedName name="_Hlk101164443" localSheetId="0">SvPosts!$B$291</definedName>
    <definedName name="_Hlk101167912" localSheetId="0">SvPosts!$B$283</definedName>
    <definedName name="_Hlk103024672" localSheetId="0">SvPosts!$B$285</definedName>
    <definedName name="_Hlk103452348" localSheetId="0">SvPosts!$E$252</definedName>
    <definedName name="_Hlk103452818" localSheetId="0">SvPosts!$E$253</definedName>
    <definedName name="Allsaved.D">SvPosts!$B$3:$K$333</definedName>
    <definedName name="Aviva_Sudai_Hagai">CellNms!$B$23</definedName>
    <definedName name="David_Bistry">CellNms!$B$52</definedName>
    <definedName name="David_Cohen">CellNms!$B$8</definedName>
    <definedName name="David_Dalal">CellNms!$B$9</definedName>
    <definedName name="David_Haim">CellNms!$B$10</definedName>
    <definedName name="Gila_Yona">CellNms!$B$7</definedName>
    <definedName name="Haim_Bahar">CellNms!$B$6</definedName>
    <definedName name="Ilana_Basri">CellNms!$B$11</definedName>
    <definedName name="Itzik_Ovadia">CellNms!$B$5</definedName>
    <definedName name="JBprv1">JbPrv1!$A$3:$E$161</definedName>
    <definedName name="Menash_Cohen">CellNms!$B$22</definedName>
    <definedName name="Mordechai_Cohen">CellNms!$B$12</definedName>
    <definedName name="Orly_Haim_Ventura">CellNms!$B$21</definedName>
    <definedName name="Rami_Shabbat">CellNms!$B$13</definedName>
    <definedName name="Sami_Solomon">CellNms!$B$18</definedName>
    <definedName name="Sasson_Kashi">CellNms!$B$24</definedName>
    <definedName name="saved.D">SvPosts!$B$3:$I$333</definedName>
    <definedName name="Shay_Hugi">CellNms!$B$14</definedName>
    <definedName name="Shlomo_Bar_Nissim">CellNms!$B$19</definedName>
    <definedName name="Shlomo_Raviv">CellNms!$B$2</definedName>
    <definedName name="Sigalit_Shir">CellNms!$B$3</definedName>
    <definedName name="Uri_Dagmi">CellNms!$B$15</definedName>
    <definedName name="Uri_Shlomo">CellNms!$B$17</definedName>
    <definedName name="Uri_Zamir">CellNms!$B$16</definedName>
    <definedName name="Yehezkel_Yeruham">CellNms!$B$20</definedName>
    <definedName name="Yehuda_Katz">CellNms!$B$4</definedName>
    <definedName name="אברהם_פנירי">CellNms!$B$33</definedName>
    <definedName name="אברהם_רחמים">CellNms!$B$34</definedName>
    <definedName name="אדוארד_אליעזר">CellNms!$B$27</definedName>
    <definedName name="אהרון_מנחם">CellNms!$B$28</definedName>
    <definedName name="אורי_משה">CellNms!$B$29</definedName>
    <definedName name="אורי_שאשא">CellNms!$B$30</definedName>
    <definedName name="אורלי_דהן">CellNms!$B$31</definedName>
    <definedName name="אילנה_נבון">CellNms!$B$32</definedName>
    <definedName name="אליהו_קרבילי_פולנסקי">CellNms!$B$35</definedName>
    <definedName name="אליעזר_אליצור">CellNms!$B$36</definedName>
    <definedName name="גאולה_אזולאי">CellNms!$B$37</definedName>
    <definedName name="דרורה_אשר">CellNms!$B$47</definedName>
    <definedName name="טקו_קובי">CellNms!$B$38</definedName>
    <definedName name="יהודית_ימין">CellNms!$B$39</definedName>
    <definedName name="יוסי_הלוי">CellNms!$B$40</definedName>
    <definedName name="יוסי_מנשה">CellNms!$B$26</definedName>
    <definedName name="יעקב_צמח">CellNms!$B$45</definedName>
    <definedName name="יצחק_חנוך">CellNms!$B$41</definedName>
    <definedName name="ירדנה_ששון">CellNms!$B$42</definedName>
    <definedName name="כרמלה_שדה">CellNms!$B$43</definedName>
    <definedName name="ליאור_יצחק">CellNms!$B$48</definedName>
    <definedName name="סמו_סמוראי">CellNms!$B$46</definedName>
    <definedName name="רותי_אדירי">CellNms!$B$44</definedName>
    <definedName name="שירלי_תקווה_אוסי">CellNms!$B$25</definedName>
    <definedName name="שרה_ציון">CellNms!$B$49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0" i="1"/>
  <c r="D23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5" i="1"/>
  <c r="D46" i="1"/>
  <c r="D44" i="1"/>
  <c r="D56" i="1"/>
  <c r="D57" i="1"/>
  <c r="D58" i="1" l="1"/>
  <c r="D59" i="1"/>
  <c r="D60" i="1"/>
  <c r="D61" i="1"/>
  <c r="D62" i="1"/>
  <c r="D63" i="1"/>
  <c r="D64" i="1"/>
  <c r="D65" i="1" l="1"/>
  <c r="D66" i="1"/>
  <c r="D67" i="1"/>
  <c r="D68" i="1"/>
  <c r="D69" i="1"/>
  <c r="D70" i="1"/>
  <c r="D71" i="1"/>
  <c r="D72" i="1"/>
  <c r="D73" i="1"/>
  <c r="D74" i="1" l="1"/>
  <c r="D75" i="1"/>
  <c r="D76" i="1"/>
  <c r="D24" i="1"/>
  <c r="D77" i="1" l="1"/>
  <c r="D82" i="1"/>
  <c r="D79" i="1"/>
  <c r="D80" i="1"/>
  <c r="D81" i="1"/>
  <c r="D78" i="1"/>
  <c r="D83" i="1"/>
  <c r="D84" i="1"/>
  <c r="D89" i="1"/>
  <c r="D85" i="1"/>
  <c r="D86" i="1"/>
  <c r="D87" i="1"/>
  <c r="D96" i="1"/>
  <c r="D88" i="1"/>
  <c r="D91" i="1"/>
  <c r="D92" i="1"/>
  <c r="D93" i="1"/>
  <c r="D94" i="1"/>
  <c r="E1" i="1"/>
  <c r="D95" i="1"/>
  <c r="D90" i="1"/>
  <c r="D97" i="1"/>
  <c r="D98" i="1"/>
  <c r="D102" i="1"/>
  <c r="A1" i="3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28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31" i="1"/>
  <c r="D130" i="1"/>
  <c r="D129" i="1"/>
  <c r="D127" i="1"/>
  <c r="D126" i="1"/>
  <c r="D124" i="1"/>
  <c r="D123" i="1"/>
  <c r="D122" i="1"/>
  <c r="D121" i="1"/>
  <c r="D120" i="1"/>
  <c r="D125" i="1"/>
  <c r="D119" i="1"/>
  <c r="D118" i="1"/>
  <c r="D117" i="1"/>
  <c r="D116" i="1"/>
  <c r="D115" i="1"/>
  <c r="D114" i="1"/>
  <c r="D113" i="1"/>
  <c r="D147" i="1"/>
  <c r="D148" i="1"/>
  <c r="D149" i="1"/>
  <c r="D150" i="1"/>
  <c r="D151" i="1"/>
  <c r="D152" i="1"/>
  <c r="D333" i="1"/>
  <c r="D332" i="1"/>
  <c r="D331" i="1"/>
  <c r="D158" i="1"/>
  <c r="D157" i="1"/>
  <c r="D156" i="1"/>
  <c r="D154" i="1"/>
  <c r="D153" i="1"/>
  <c r="D187" i="1"/>
  <c r="D188" i="1"/>
  <c r="D193" i="1"/>
  <c r="D190" i="1"/>
  <c r="D189" i="1"/>
  <c r="D192" i="1"/>
  <c r="D196" i="1"/>
  <c r="D191" i="1"/>
  <c r="D195" i="1"/>
  <c r="D186" i="1"/>
  <c r="D194" i="1"/>
  <c r="D183" i="1"/>
  <c r="D181" i="1" l="1"/>
  <c r="D178" i="1"/>
  <c r="D177" i="1"/>
  <c r="D176" i="1"/>
  <c r="D175" i="1"/>
  <c r="D184" i="1"/>
  <c r="D182" i="1"/>
  <c r="D180" i="1"/>
  <c r="D179" i="1"/>
  <c r="D174" i="1"/>
  <c r="D164" i="1"/>
  <c r="D162" i="1"/>
  <c r="D161" i="1"/>
  <c r="D163" i="1"/>
  <c r="D160" i="1"/>
  <c r="D165" i="1"/>
  <c r="D244" i="1"/>
  <c r="D241" i="1"/>
  <c r="D231" i="1"/>
  <c r="D227" i="1"/>
  <c r="D216" i="1"/>
  <c r="D213" i="1"/>
  <c r="D211" i="1"/>
  <c r="D209" i="1"/>
  <c r="D208" i="1"/>
  <c r="D207" i="1"/>
  <c r="D206" i="1"/>
  <c r="D205" i="1"/>
  <c r="D204" i="1"/>
  <c r="D203" i="1"/>
  <c r="D202" i="1"/>
  <c r="D201" i="1"/>
  <c r="D197" i="1"/>
  <c r="D199" i="1"/>
  <c r="D171" i="1"/>
  <c r="D173" i="1"/>
  <c r="D172" i="1"/>
  <c r="D170" i="1"/>
  <c r="D169" i="1"/>
  <c r="D168" i="1"/>
  <c r="D167" i="1"/>
  <c r="D1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a004179</author>
  </authors>
  <commentList>
    <comment ref="G3" authorId="0" shapeId="0" xr:uid="{B7313B9A-4653-44B2-9D6E-5835D2B4525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JB</t>
        </r>
      </text>
    </comment>
    <comment ref="H3" authorId="0" shapeId="0" xr:uid="{85C7FB1B-CF7F-491E-B104-5201852651DE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proverb
2       expression
3       lingual form
4       fable (משל)
5       long text
6       vocabulary</t>
        </r>
      </text>
    </comment>
    <comment ref="K3" authorId="0" shapeId="0" xr:uid="{7FF5F64F-D737-433E-8ABB-E4AB1428623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index number of JBproverbs database</t>
        </r>
      </text>
    </comment>
    <comment ref="E5" authorId="0" shapeId="0" xr:uid="{FA16BA8D-E93E-44E2-B9DF-EB9A4965CD2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ابن الجريح ما مستريح</t>
        </r>
      </text>
    </comment>
    <comment ref="E6" authorId="0" shapeId="0" xr:uid="{4C32A213-99AA-491A-9E71-2511F237C490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בספרותית [jəʕtˁi]</t>
        </r>
      </text>
    </comment>
    <comment ref="E11" authorId="0" shapeId="0" xr:uid="{ED920F90-FBBD-42C1-8B91-AF8273B325D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صخم وچه</t>
        </r>
      </text>
    </comment>
    <comment ref="E16" authorId="0" shapeId="0" xr:uid="{27DDB839-BFBB-4B6B-AD19-4ADA7D0B19D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حجاغه الماتغضاها تفشخ</t>
        </r>
      </text>
    </comment>
    <comment ref="E24" authorId="0" shapeId="0" xr:uid="{CEB6A797-17A2-470B-9640-6664FB0A4C4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الادمي من غمزه والزمال من غفسه</t>
        </r>
      </text>
    </comment>
    <comment ref="E27" authorId="0" shapeId="0" xr:uid="{064A0CFF-CA10-4D7F-919D-CCD2DCB9792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قتيل لأبو موزة</t>
        </r>
      </text>
    </comment>
    <comment ref="E28" authorId="0" shapeId="0" xr:uid="{C239A26D-478D-4F30-814E-7B2AD93B0BF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بو المال باع والدﻻل  ما قبل يبيع</t>
        </r>
      </text>
    </comment>
    <comment ref="E38" authorId="0" shapeId="0" xr:uid="{1B47BBDF-4EE5-46DA-8110-6E9F95219CC0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ابو جاسم</t>
        </r>
      </text>
    </comment>
    <comment ref="E41" authorId="0" shapeId="0" xr:uid="{036AB7F6-FB4D-4B27-B93E-A41F1BC99E1C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بحجتك يا بنتي ناكل انا وانتي</t>
        </r>
      </text>
    </comment>
    <comment ref="E43" authorId="0" shapeId="0" xr:uid="{C6115C36-1244-4DB5-98F4-AAEA6C9140B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ضغطه بسوق لصافافيغ ضايعي
אצל גילה הפתגם מסתיים "מא תנסמע"</t>
        </r>
      </text>
    </comment>
    <comment ref="E57" authorId="0" shapeId="0" xr:uid="{CEA58922-53D9-4DDB-9005-60A35A7E01B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(עמ'211 גילה)  
מאשי (אל)חאל!</t>
        </r>
      </text>
    </comment>
    <comment ref="E59" authorId="0" shapeId="0" xr:uid="{8A185DF9-CF45-4748-BA04-8758C73A4B5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ר' גם
בכּל עאזה תלט'ם
https://www.facebook.com/groups/zahavb/permalink/5173138129393133</t>
        </r>
      </text>
    </comment>
    <comment ref="E60" authorId="0" shapeId="0" xr:uid="{BA0A958A-AB18-4AA1-B9D3-1F0C3AC0F80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العوغ اخو الاعمي</t>
        </r>
      </text>
    </comment>
    <comment ref="E62" authorId="0" shapeId="0" xr:uid="{E18FA95C-F76B-4426-8A4D-3D91E1DAC07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اذا ما يجرب غيري ما يعرف خيري
https://www.facebook.com/groups/742470139214981/posts/8270700486391871/</t>
        </r>
      </text>
    </comment>
    <comment ref="E63" authorId="0" shapeId="0" xr:uid="{A433B9FD-E92E-464A-A73A-14CC10A06DB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שתי ברכות על אותו שורש (χlj) , אחת מהן בצורת שלילה 
ח'לא (בניין 1) לא ח'לאכּ (טוב שלא חסרת) לא יח'ליכּ (שלא תחסר)
ח'לא (בניין 2) אללה יח'ללכּ (אלהים ישאיר אותך)
</t>
        </r>
      </text>
    </comment>
    <comment ref="E64" authorId="0" shapeId="0" xr:uid="{A611D454-42A5-4AE0-9BDE-10921C70B35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ʃwf
 [ʃəft] → [ʃə́ftɑ] ‘you saw her’ also ‘a hamburger’  
[gə́llɑ !] Islamic dialect of baghdad , JB [qə́llɑ !]
</t>
        </r>
      </text>
    </comment>
    <comment ref="E65" authorId="0" shapeId="0" xr:uid="{60A3CDD6-3DB9-437A-BD49-CEFB0DA11C7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172 טפאכ של גילה יונה
</t>
        </r>
      </text>
    </comment>
    <comment ref="E71" authorId="0" shapeId="0" xr:uid="{1911B2D2-13B0-48BD-B11C-00374A4824CA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https://www.facebook.com/groups/zahavb/posts/29176476415299302/?__cft__[0]=AZUWjzWilUQeUfLwY9qv4_LetcLszpa1f0aIaOrkexUkfW2pUNYu51C6dl1E5x1DVM_wVYGAjmLkuAv4_dywfYf1_9vAcDcSgvMrZiv9ttgjJVfyXPxPbH8jVtlfazE5FtfZx-qbUGFeFJrrsXVmxTjn&amp;__tn__=%2CO%2CP-R
https://www.facebook.com/groups/zahavb/posts/31333785149568407/?__cft__[0]=AZWagHfZlCcdj6jpJT2tJHsVeApwsZyApDAxCCgNRno1MU0bsMkTNVx4awSqIr0bQBimzoYToDB5o9FzLz3cpqbZlhjRS--jtwUUuhyb1eGVw5EBSl5Y_kJvAF9flvHwOQq7qgL4Qpiv3sBSR48c7tSs&amp;__tn__=%2CO%2CP-R</t>
        </r>
      </text>
    </comment>
    <comment ref="E72" authorId="0" shapeId="0" xr:uid="{CF55D1BA-19E8-4A63-837A-3ED8252D45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יש צירופים שונים של [ʔɑbˁéːl] בקללות     </t>
        </r>
      </text>
    </comment>
    <comment ref="E76" authorId="0" shapeId="0" xr:uid="{2C5D2A72-2D91-4F87-A19F-A44284C92D0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ثم بلا السين</t>
        </r>
      </text>
    </comment>
    <comment ref="E79" authorId="0" shapeId="0" xr:uid="{2FF24D9A-E0BE-4AEC-BC44-1F68FA3FE28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لا توقعني لا على ولد ولا على كنه</t>
        </r>
      </text>
    </comment>
    <comment ref="E95" authorId="0" shapeId="0" xr:uid="{A6857A48-5962-468C-8442-798F059CF2CA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גילה 453</t>
        </r>
      </text>
    </comment>
    <comment ref="E100" authorId="0" shapeId="0" xr:uid="{68ECCCBE-3659-49E9-A10E-A121969E8694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; גילה יונה
2020-04-10
https://www.facebook.com/groups/742470139214981/posts/2761311330664175/</t>
        </r>
      </text>
    </comment>
    <comment ref="E101" authorId="0" shapeId="0" xr:uid="{FC81A2F6-590C-45BD-9B7B-1C322403989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אורלי דהן
https://www.facebook.com/groups/742470139214981/permalink/1538833692911951/</t>
        </r>
      </text>
    </comment>
    <comment ref="E152" authorId="0" shapeId="0" xr:uid="{50CBE3B3-D089-4A8B-96EA-AE6CEEA0CADC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26
https://www.facebook.com/groups/zahavb/posts/8332634683443446/</t>
        </r>
      </text>
    </comment>
    <comment ref="B160" authorId="0" shapeId="0" xr:uid="{E55F526D-0BCA-48F2-A582-93DA453741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save date before post date ????</t>
        </r>
      </text>
    </comment>
    <comment ref="E226" authorId="0" shapeId="0" xr:uid="{B48DDA02-4E4B-4B69-9CAF-29BA4D888D53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דומה למספר 9
טפאנו</t>
        </r>
      </text>
    </comment>
    <comment ref="E314" authorId="0" shapeId="0" xr:uid="{9C4E5A3B-05A6-4E8D-9B7B-C31AD0B1B55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זהה למספר סידורי 17
https://www.facebook.com/groups/742470139214981/permalink/10049543835174185/</t>
        </r>
      </text>
    </comment>
  </commentList>
</comments>
</file>

<file path=xl/sharedStrings.xml><?xml version="1.0" encoding="utf-8"?>
<sst xmlns="http://schemas.openxmlformats.org/spreadsheetml/2006/main" count="1495" uniqueCount="921">
  <si>
    <t>שירלי תקווה אוסי</t>
  </si>
  <si>
    <t>מא מליח וחד ישד עדאווה מא מליח וחד יסיר קלבו אסווד</t>
  </si>
  <si>
    <t>יוסי מנשה</t>
  </si>
  <si>
    <t>אשו נוושיני אלג'נטה</t>
  </si>
  <si>
    <t>Shlomo Raviv</t>
  </si>
  <si>
    <t>לוֹ תְתְלַע נַחְלָה בְרַאסִנַא</t>
  </si>
  <si>
    <t>Yehuda Katz</t>
  </si>
  <si>
    <t>סמטת "התורה" בגדאד</t>
  </si>
  <si>
    <t>Itzik Ovadia</t>
  </si>
  <si>
    <t>לִבְּנֵיתִי תאכִּל מִן קִצִתַה</t>
  </si>
  <si>
    <t>Haim Bahar</t>
  </si>
  <si>
    <t>כדורי או כצ'ורי ?</t>
  </si>
  <si>
    <t>Gila Yona</t>
  </si>
  <si>
    <t>אִנְחַרַק אלְוֻצ' וּאלְקַפַא</t>
  </si>
  <si>
    <t>David Bistry</t>
  </si>
  <si>
    <t>with Shushan around 1964</t>
  </si>
  <si>
    <t>Nimrod Zigelman</t>
  </si>
  <si>
    <t>אש לונכ</t>
  </si>
  <si>
    <t>David Cohen</t>
  </si>
  <si>
    <t>הויי כאני אלשמעה  ייחרקה אל נפסו ויט'וי לר'ירו</t>
  </si>
  <si>
    <t>חִ'לוּהָא תִקְעַד עַאלְתַחְ'תָא  וְמַא תִעְעִ'ף  מנִי בַּחְ'תַה</t>
  </si>
  <si>
    <t>מן יריד ק'אלבו כיל שן יק'באל ייסאווי</t>
  </si>
  <si>
    <t>מן יכבר אל סבע יבעבצ'ו(ס) אלוואוי</t>
  </si>
  <si>
    <t>ווצ'ו נמש</t>
  </si>
  <si>
    <t>יעג'ובו יצאניף</t>
  </si>
  <si>
    <t>אלמא ישמע כלמי ינדם</t>
  </si>
  <si>
    <t>דאר ווצ'ו וראח</t>
  </si>
  <si>
    <t>ויחד שאפו אלצדיקו וקאל: אשבכ,</t>
  </si>
  <si>
    <t>תר'אדה ותמאדה - תעשה ותמאשה</t>
  </si>
  <si>
    <t>Uri Zamir</t>
  </si>
  <si>
    <t>ת'רדא בינו קבל מא יתעשא ביכ</t>
  </si>
  <si>
    <t>אילנה נבון</t>
  </si>
  <si>
    <t>ק'אינתאכי ; ק'אינתאק'ם</t>
  </si>
  <si>
    <t>חצי קולמוס</t>
  </si>
  <si>
    <t>כיד'רה ⭐️כיזיברה ⭐️מעדאנוס ⭐️רישאד ⭐️ריחאן</t>
  </si>
  <si>
    <t>טַלַע בִּבַּיַאט' אלְוֻצ'</t>
  </si>
  <si>
    <t>לא תת'וויילני</t>
  </si>
  <si>
    <t>‎הרצל בנימין</t>
  </si>
  <si>
    <t>סג'רה / נחלה</t>
  </si>
  <si>
    <t>"אופי של חנות" ברעננה</t>
  </si>
  <si>
    <t>אַעַז מִן אִלַוַלַד אֵבְּן אִלְוַלְד</t>
  </si>
  <si>
    <t>Haim Leshem</t>
  </si>
  <si>
    <t>סקירה ההיסטורית של יהודי עירק.</t>
  </si>
  <si>
    <t>פעלים בעלי 4 אותיות שורש</t>
  </si>
  <si>
    <t>לָא חִמִל לִיְטִיח וַלָא וַלַד לִיְצִיח</t>
  </si>
  <si>
    <t>סִלְפִתִי</t>
  </si>
  <si>
    <t>טפאכ</t>
  </si>
  <si>
    <t>KAILOOB</t>
  </si>
  <si>
    <t>וחדי רג'עת לביתהא</t>
  </si>
  <si>
    <t>עינו טילענה</t>
  </si>
  <si>
    <t>יעקב צמח</t>
  </si>
  <si>
    <t>וֶקְפִין בְּל בָאלְקוֹן וְקָיִתְפְרג'וֹן</t>
  </si>
  <si>
    <t>תְוַכַּל توكل אִתַכַּל إتكل</t>
  </si>
  <si>
    <t>Yossi Shohat</t>
  </si>
  <si>
    <t>תק'ייד לה-תסתבר'יד</t>
  </si>
  <si>
    <t>קתסעדה לדרג'</t>
  </si>
  <si>
    <t>חכי וויאנו בצאראחה</t>
  </si>
  <si>
    <t>Avi Pinhas</t>
  </si>
  <si>
    <t>כל ע׳ריב ללע׳ריב נסיב</t>
  </si>
  <si>
    <t>קיעד וקדלתהי</t>
  </si>
  <si>
    <t>Edi Cohen</t>
  </si>
  <si>
    <t>טאאוול בלאק</t>
  </si>
  <si>
    <t>סארילנה סעתיין וויק'אפין, סירנה ג'וואעי</t>
  </si>
  <si>
    <t>וֵיחִד סִחְקִתוּ סִיַארַה</t>
  </si>
  <si>
    <t>עיראקית שפה עשירה</t>
  </si>
  <si>
    <t>אלפלוס תחיי לנופוס</t>
  </si>
  <si>
    <t>חִעָ'אמִי אִלְבֳית מא יִנְטַאק  עַלֵינוּ</t>
  </si>
  <si>
    <t>דיר באלאכ אל ע'ריב ח'לף באב חושאכ</t>
  </si>
  <si>
    <t>Renana Gutman</t>
  </si>
  <si>
    <t>אש מסחסל לימא ייתח'ארק יינראד לו צ'לרי</t>
  </si>
  <si>
    <t>לא ח'לפו ולא קדאמו. וקעאד מזלו</t>
  </si>
  <si>
    <t>תכלאן עלה איבנו</t>
  </si>
  <si>
    <t>דויד בצלאל</t>
  </si>
  <si>
    <t>מה סדקתונו</t>
  </si>
  <si>
    <t>ייתקאוול qwl b6  מתווכח</t>
  </si>
  <si>
    <t>Lala Pop</t>
  </si>
  <si>
    <t xml:space="preserve">מית וואלי? </t>
  </si>
  <si>
    <t>ראח ואח'ד'ו אל חוש וויאנו</t>
  </si>
  <si>
    <t>אנה מוג'בור ביכ</t>
  </si>
  <si>
    <t>תשאטאח בל ארת' וקאימות מן די'חק</t>
  </si>
  <si>
    <t>שרה ציון</t>
  </si>
  <si>
    <t>עדסאיי בלבחר' מה תנט'אע</t>
  </si>
  <si>
    <t>מא ק'יישילה עק'לי</t>
  </si>
  <si>
    <t>Ronit Chitayat Kashi</t>
  </si>
  <si>
    <t>רסופאד</t>
  </si>
  <si>
    <t>נחמה חכמון</t>
  </si>
  <si>
    <t>ראסאפד ? ( מה ענדי ראספד…)</t>
  </si>
  <si>
    <t>ד'ראבו ראג'לי</t>
  </si>
  <si>
    <t>אורנה בורשן</t>
  </si>
  <si>
    <t>איך אומרים מעיל</t>
  </si>
  <si>
    <t>ולא יהמו</t>
  </si>
  <si>
    <t>רחת ג'רימי</t>
  </si>
  <si>
    <t>כתוב משפט עירקי ;השתמש במילה :ראס...ראש</t>
  </si>
  <si>
    <t>קעדי על תחתה ומא תערף ווינ בחתה</t>
  </si>
  <si>
    <t>Rina Hoffman</t>
  </si>
  <si>
    <t>לג'מו אל חלקאק</t>
  </si>
  <si>
    <t>קיתחמלו</t>
  </si>
  <si>
    <t>נפארג'ית עלינה</t>
  </si>
  <si>
    <t>קאדאט'וג'</t>
  </si>
  <si>
    <t>טלעת עיוני לימה לט'מתונו אל ח'יט בל איברי</t>
  </si>
  <si>
    <t>Shlomi Yamin</t>
  </si>
  <si>
    <t>פידווה עלה ראסאק</t>
  </si>
  <si>
    <t>לה תאכיל ריבין. כיל ג'יבין</t>
  </si>
  <si>
    <t>באלווה ;באלה</t>
  </si>
  <si>
    <t>מראדני מארדה סודא</t>
  </si>
  <si>
    <t>רשימה, יחיד ורבים, של בעלי מקצוע/עיסוק שהם צורות של בינוני</t>
  </si>
  <si>
    <t>Haim Salman</t>
  </si>
  <si>
    <t>מילון חלק א (א-ע)</t>
  </si>
  <si>
    <t>מילון חלק ב (החל מ-פ')</t>
  </si>
  <si>
    <t>דוד לוי</t>
  </si>
  <si>
    <t>מי מכיר את בני המשפחה הבאים</t>
  </si>
  <si>
    <t>דליה שמעון</t>
  </si>
  <si>
    <t>גיסי ו גיסתי</t>
  </si>
  <si>
    <t>אסי קצירו</t>
  </si>
  <si>
    <t>סילפי??cilfe</t>
  </si>
  <si>
    <t>דרורה אשר</t>
  </si>
  <si>
    <t>עדיל</t>
  </si>
  <si>
    <t>משה לוינסון</t>
  </si>
  <si>
    <t>סאלימנה עלא מראת עמי</t>
  </si>
  <si>
    <t>תעדא עלינו ותאאדא מנו?</t>
  </si>
  <si>
    <t>Or Nadiv</t>
  </si>
  <si>
    <t>איך אומרים תודה</t>
  </si>
  <si>
    <t>יצחק חנוך</t>
  </si>
  <si>
    <t>אשתמענה</t>
  </si>
  <si>
    <t>לאמא שלי יש סט הוראות הפעלה</t>
  </si>
  <si>
    <t>Zahava Bracha</t>
  </si>
  <si>
    <t>שמות של נשים עיראקיות</t>
  </si>
  <si>
    <t>יחזקאל שנחה</t>
  </si>
  <si>
    <t>מילים בשפה הטורקית</t>
  </si>
  <si>
    <t>תצנופאיי - (לכבוד הנקיונות לפסח)</t>
  </si>
  <si>
    <t>עזרא אשר</t>
  </si>
  <si>
    <t>מעאינה לא סודה</t>
  </si>
  <si>
    <t>נטרק טרקה</t>
  </si>
  <si>
    <t>סַוַאהַא אִלְדִיני שַאם</t>
  </si>
  <si>
    <t>אליהו אלי קדושי</t>
  </si>
  <si>
    <t>ד'ייג'</t>
  </si>
  <si>
    <t>בחירם</t>
  </si>
  <si>
    <t>כע'ה ייג'י כע'ה מא ייג'י</t>
  </si>
  <si>
    <t>Gila Cohen Arbeli</t>
  </si>
  <si>
    <t>רוחי בראס אינפי</t>
  </si>
  <si>
    <t>Shachar Bahari</t>
  </si>
  <si>
    <t>יעתיקיכ</t>
  </si>
  <si>
    <t>שוּפ בְּעֵינָכּ ווְּעָ'טּי בְּדֵ'ילָכּ</t>
  </si>
  <si>
    <t>אש ח'ליתי בוחי באלשפתה</t>
  </si>
  <si>
    <t>Tomer Babu</t>
  </si>
  <si>
    <t>ח'אבר ? خابر</t>
  </si>
  <si>
    <t>Tsionit Fattal Kuperwasser</t>
  </si>
  <si>
    <t>סיפור משפחתי</t>
  </si>
  <si>
    <t>לה תסיבנה בעיין</t>
  </si>
  <si>
    <t>מא עינדי ראסיפאד וויאק</t>
  </si>
  <si>
    <t>בית בלא מרה מת'ל פאנוס בלא ט'ווא</t>
  </si>
  <si>
    <t>קיחקו ג'לדו</t>
  </si>
  <si>
    <t>Meir Meiri</t>
  </si>
  <si>
    <t>עלא ידה</t>
  </si>
  <si>
    <t>Oren Akiva</t>
  </si>
  <si>
    <t>עינו סודא</t>
  </si>
  <si>
    <t>עיון בלא עיון</t>
  </si>
  <si>
    <t>אנג'ע' יוסע במכאנו (בקושי)</t>
  </si>
  <si>
    <t>Uri Shlomo</t>
  </si>
  <si>
    <t>לֵחְלִיב רָאח יְפוּר!</t>
  </si>
  <si>
    <t>עיני או אראתי</t>
  </si>
  <si>
    <t>אילתמו עלינו</t>
  </si>
  <si>
    <t>Liel Levi</t>
  </si>
  <si>
    <t>מסבור</t>
  </si>
  <si>
    <t>‎שאול שהרבני</t>
  </si>
  <si>
    <t>שמות של ממתקים לפורים</t>
  </si>
  <si>
    <t>פַקיר וַּאִנְפוּ עִילֵי</t>
  </si>
  <si>
    <t>Isaac Cohen</t>
  </si>
  <si>
    <t>לא ראס וולא קעאב</t>
  </si>
  <si>
    <t>תצנופאיי: מה אמר הבעל השיכור לאשתו</t>
  </si>
  <si>
    <t>ביזור יריד יתק'אתאל</t>
  </si>
  <si>
    <t>Ruth Sela</t>
  </si>
  <si>
    <t>אחלא</t>
  </si>
  <si>
    <t>מָאכּוּ מִתְ'ל  אלְשאלְע'ם יִדָאוִינוּ אִלְבּלְעַ'ם</t>
  </si>
  <si>
    <t>Itay Moshe</t>
  </si>
  <si>
    <t>בלאגן</t>
  </si>
  <si>
    <t>אורי משה</t>
  </si>
  <si>
    <t>אידו טוילי</t>
  </si>
  <si>
    <t>כייר אינשאללה</t>
  </si>
  <si>
    <t>סמי מועלם</t>
  </si>
  <si>
    <t>מאסאח ת'ים</t>
  </si>
  <si>
    <t>צ' ק ל ב</t>
  </si>
  <si>
    <t>Sami Solomon</t>
  </si>
  <si>
    <t xml:space="preserve"> צ'חצ'לו</t>
  </si>
  <si>
    <t>כסחו ח'לי ייזעל</t>
  </si>
  <si>
    <t>Gila Ovadia</t>
  </si>
  <si>
    <t>דַמﬞוּ חְ׳פִיף</t>
  </si>
  <si>
    <t>אנשאכח במכאנו</t>
  </si>
  <si>
    <t>קלבי עלא וולדי וקלב וולדי על צח'ה</t>
  </si>
  <si>
    <t>ניים באלשמס</t>
  </si>
  <si>
    <t>post</t>
  </si>
  <si>
    <t>post.date</t>
  </si>
  <si>
    <t>saved.D</t>
  </si>
  <si>
    <t>saved.T</t>
  </si>
  <si>
    <t>post.owner</t>
  </si>
  <si>
    <t>tag1</t>
  </si>
  <si>
    <t>tag2</t>
  </si>
  <si>
    <t>כִל גִדִִר לִנוּ קַפַע'</t>
  </si>
  <si>
    <t>מנשול ומכטותו כתכר</t>
  </si>
  <si>
    <t>Shlomo Bar-Nissim</t>
  </si>
  <si>
    <t>דמו טקיל</t>
  </si>
  <si>
    <t>Yehezkel Yeruham</t>
  </si>
  <si>
    <t>אש תחסאל מינו .</t>
  </si>
  <si>
    <t>דמו ח'פיף.</t>
  </si>
  <si>
    <t>מה פירוש המילה נזול?</t>
  </si>
  <si>
    <t>Orly Haim Ventura</t>
  </si>
  <si>
    <t>אלנג'ח באל עמל ולא באל אמל.</t>
  </si>
  <si>
    <t>קליש באכיל יאכף יכה לקון יג׳וע</t>
  </si>
  <si>
    <t>לימג'אריב אחסן מין אלחכים...</t>
  </si>
  <si>
    <t>תעיני תריק</t>
  </si>
  <si>
    <t>מתקעד רחה</t>
  </si>
  <si>
    <t>פקיר ומא עלינו דין הוי זנגין.</t>
  </si>
  <si>
    <t>אחסן דפאע הוי אלהג'ום.</t>
  </si>
  <si>
    <t>אִלְמָא תִנְפַקָא ח'דוּדַא  תִנְפַקַא גְ'דוּדַא</t>
  </si>
  <si>
    <t>יקול סמכ אל ביני . איל כאן שפת אחסן מני לא תאכלני.</t>
  </si>
  <si>
    <t>הוי כאני אל מנשאר בטאלעה מלו יאכל ובלנאזלה מלו יאכל.</t>
  </si>
  <si>
    <t>היי אל דע'יי קעדי עליהא מת'ל אל מחבס.</t>
  </si>
  <si>
    <t>טעינו אל ח'באז ללח'בז ולו אכל נצו(ס).</t>
  </si>
  <si>
    <t>ינתהי אלעלם וואן ייבדי אל ג'הל.</t>
  </si>
  <si>
    <t>שד חלו .</t>
  </si>
  <si>
    <t>מא כל וואחד ילבס תבליי הוי טבאח'.</t>
  </si>
  <si>
    <t>אַשּׁוּ תָּל דָּנְעַיִּן אֵשׁ אִשְׁתּרֵתּ</t>
  </si>
  <si>
    <t>לִִמְסָאיְלַה תוַדִי לִלְשָאם</t>
  </si>
  <si>
    <t>קָ'יִימְשִׁי בִּינַת אַל נֻקַ'ט</t>
  </si>
  <si>
    <t>יימשי עלא ג'אנב אל חאיט.</t>
  </si>
  <si>
    <t>אל חמאר חמאר חת'י לו תרבא בינת אל ח'יול.</t>
  </si>
  <si>
    <t>ק'איג'יר בל תאבליי מאל אומו וצ'אלאב ביהה</t>
  </si>
  <si>
    <t>tag3</t>
  </si>
  <si>
    <t>ק'אדאמשי, ק'איסטינדרוני. סילמונה סלאם לכת'יר עלה כילים</t>
  </si>
  <si>
    <t>תכוואם בל רזונה.</t>
  </si>
  <si>
    <t>אל חייאב אנג'בר</t>
  </si>
  <si>
    <t>אַכּוּ כִּלְמִי תְוַדִיכּ לִלְצַליבּ  וַאַכּוּ כִּלְמִי  תִנְזִלַכּ מִן צַלִיבּ</t>
  </si>
  <si>
    <t>אברהם פנירי</t>
  </si>
  <si>
    <t>עֶיבְ עְלֶיקְ</t>
  </si>
  <si>
    <t>קייתלַווא.</t>
  </si>
  <si>
    <t>Sigalit Shir</t>
  </si>
  <si>
    <t>ספר הפתגמים השלישי של סיגלית שיר</t>
  </si>
  <si>
    <t>אקו מאר'ה תיבני - אואקו מאר'ה תיהג'ים...</t>
  </si>
  <si>
    <t>עינו חמרה ווצ'ו אספאר</t>
  </si>
  <si>
    <t>אִלְיוּקַע מִן עִ'גְ'לו יְקוּם וִאִלְיוּקַע מִן אִלְסינוּ מָא יִקוּם</t>
  </si>
  <si>
    <t>יצנף يصنّف ysannif</t>
  </si>
  <si>
    <t>Ilana Basri</t>
  </si>
  <si>
    <t>אש מה קדעלמה וקדפהימה ידחול מן הון ויטלע מן הון</t>
  </si>
  <si>
    <t>ירדנה ששון</t>
  </si>
  <si>
    <t>רציתי להגיד להם בעיראקית להתראות</t>
  </si>
  <si>
    <t>איד אילי מאתיקדר תעיד'ה - בוסה...</t>
  </si>
  <si>
    <t>סעת אילסודה</t>
  </si>
  <si>
    <t>מְכָּאן אִלְגַ'עַ'ח אִיְטִִיבּ וְגַ'עַ'ח אִלכִּלְמִי מָא יְטִיבּ</t>
  </si>
  <si>
    <t>Shay Hugi</t>
  </si>
  <si>
    <t>מ'קאטן</t>
  </si>
  <si>
    <t>חְפַט' אִלסִינַכּ  מן אִלְלָאש</t>
  </si>
  <si>
    <t>איד'ה לק'אמר וויאיי אש עינדי בילינג'ום...</t>
  </si>
  <si>
    <t>= =</t>
  </si>
  <si>
    <t>אִִבְּעִ'תוּ בִּמְַחְ'יַט</t>
  </si>
  <si>
    <t>סָארְ'לִםְ כְתִ'ירְ' זְעָאלִי</t>
  </si>
  <si>
    <t>Menash Cohen</t>
  </si>
  <si>
    <t>פַתְחַת פָּאל</t>
  </si>
  <si>
    <t>אַבּוֳּ לִעְיִאל יִטְעִי מִן לִעְיָאלוּ וְאַבּוּ אֵלְבַּטִן מָא יִטְעִי מִן בַּטְנוּ</t>
  </si>
  <si>
    <t>"ח'טוּה" خطوة</t>
  </si>
  <si>
    <t>מָא לִינוּ תָכְּלָה</t>
  </si>
  <si>
    <t xml:space="preserve"> נְסַוִד חְַוָאסְנָא וְאִנְבַּיִט' חְוָאס אִלְנָאס</t>
  </si>
  <si>
    <t>אילוואפה דינו ק'ארית עינו...</t>
  </si>
  <si>
    <t>אימות אלדיק אועינו בילנכאלה</t>
  </si>
  <si>
    <t>למבאלל מא יח'אף מין אלמאטר...</t>
  </si>
  <si>
    <t>אילעין ג'וענה - ונבאטין שיבעאנה</t>
  </si>
  <si>
    <t>אילענה אילביד'ה - תינפאע ביום אילאסווד...</t>
  </si>
  <si>
    <t>מאני איטיח באידו - ויק'אצ'יר ???</t>
  </si>
  <si>
    <t>מִתְ'ל אִלאִבְּעִ'י תְלַבִּס אִלנַאס וְהִיִי עַרְיָאנַה</t>
  </si>
  <si>
    <t>איד'ה צאחיבך כאן מיג'נון- סיר' אינתה עאק'יל...</t>
  </si>
  <si>
    <t>תַּכְּמִיל</t>
  </si>
  <si>
    <t>מַא יְשׁוּפַכּ שַרّ</t>
  </si>
  <si>
    <t>תָּרָה</t>
  </si>
  <si>
    <t>תקַסַּמוּא בִּינתם</t>
  </si>
  <si>
    <t>וַבַּּא</t>
  </si>
  <si>
    <t xml:space="preserve"> סָאוְי וְפִיר בִּלְשַט ساوي وفير بلشط</t>
  </si>
  <si>
    <t>אִלִמָאל מָאל אַלְלַה וְאִלְצַחִ'י חַבִּיבּ אַלְלַה</t>
  </si>
  <si>
    <t>צַמְנָא וַצַלֵיְנָא לִמָא סַרְנָא חַנָָאיָא וְמָא שָאבַּהְנַא אַהל אִלְעַטָאיַה</t>
  </si>
  <si>
    <t>יִחְכֳי וְאִלהַוָא יִוַדִי</t>
  </si>
  <si>
    <t>מָא יִנְפַע לא מָאל וְלָא בְּנִין עֵ'יר אַעְמָאל אִלְצָאלְחִין</t>
  </si>
  <si>
    <t>לִיְסַוִי מְלִיח יִלְקָא מְלִיח ليسوي مليح يلقا مليح</t>
  </si>
  <si>
    <t>כילמין אידיק' אלבאב ייתלאק'ה ג'וואב...</t>
  </si>
  <si>
    <t xml:space="preserve">קָיְחָ'אמיל נָפְשׂוּ </t>
  </si>
  <si>
    <t>בֶּן פּוֹרָת יוֹסֵף ( بِن فُورَات يُوسُف)</t>
  </si>
  <si>
    <t>מִתְ'ל לַמְפַּה תִשְעִל נַפְסַא וִתְטַ'וי לִנַאס</t>
  </si>
  <si>
    <t>אִידָ'א סָאוִית מְלִיח כַמִלוּ ايذا ساويت مليح كملو</t>
  </si>
  <si>
    <t xml:space="preserve">פִר חִ'בְּזַכּ בִּאלְשַט עַקַבּ אַלְף סַנ9ה תְשוֳפוּ
فر خبزك بالشط عقب الف سنه تشوفو </t>
  </si>
  <si>
    <t>רותי אדירי</t>
  </si>
  <si>
    <t>דיבדיב</t>
  </si>
  <si>
    <t>זמל</t>
  </si>
  <si>
    <t>אשו أشو</t>
  </si>
  <si>
    <t>תר'אדה ותמאדה - תעשה ותמאשה,</t>
  </si>
  <si>
    <t>לא מִן חֵ'יע'וּ וַלָא מִן שֵע'וּ
لا من خيغو ولا من شغو</t>
  </si>
  <si>
    <t>סבחאן אללה (سبحان الله)</t>
  </si>
  <si>
    <t>מן הד'א אלעאל (من هذا العال)</t>
  </si>
  <si>
    <t>ע'אס מאל</t>
  </si>
  <si>
    <t>דח'לת ג'וא בטו ( دخلت جوا بطو)</t>
  </si>
  <si>
    <t>סמו סמוראי</t>
  </si>
  <si>
    <t>אלי פאת מאת</t>
  </si>
  <si>
    <t>ג'חרין בפ'ד לביס</t>
  </si>
  <si>
    <t>GiLaRef</t>
  </si>
  <si>
    <t>Cref</t>
  </si>
  <si>
    <t>אללא יטעי ג'וז ללמא ענדו סנאן</t>
  </si>
  <si>
    <t xml:space="preserve">אל עינדו ג'יג'י יידַאיְנוֹנוּ בּיט'י </t>
  </si>
  <si>
    <t>file name</t>
  </si>
  <si>
    <t>speaker</t>
  </si>
  <si>
    <t>final IPA</t>
  </si>
  <si>
    <t>translation</t>
  </si>
  <si>
    <t>additional explanation</t>
  </si>
  <si>
    <t>MH_proverb1.wav</t>
  </si>
  <si>
    <t>MH</t>
  </si>
  <si>
    <t>ʕátˤ əlnəzá:χ əlkí:sa jəltá:χ</t>
  </si>
  <si>
    <t>המקל של מנקה הביבים - כדאי לא לגעת בו</t>
  </si>
  <si>
    <t>אם תתעסק עם אנשים מלוכלכים, דע שגם אתה תתלכלך</t>
  </si>
  <si>
    <t>MH_proverb2.wav</t>
  </si>
  <si>
    <t>ʔáku ná:s [P] wé:ħed inɣá:d ma jənðˤá:ʕ wijáhəm</t>
  </si>
  <si>
    <t>יש אנשים שאחד צריך לדעת לא לבוא בקרבם</t>
  </si>
  <si>
    <t>הסבר של הקודם MH_1</t>
  </si>
  <si>
    <t>MH_proverb3.wav</t>
  </si>
  <si>
    <t>ʔílli ʕándu d͡ʒíd͡ʒi [P] idajnó:nu bé:ðˤi</t>
  </si>
  <si>
    <t>מי שיש לו תרנגולת - חייבים לו ביצה</t>
  </si>
  <si>
    <t>MH_proverb4.wav</t>
  </si>
  <si>
    <t>ʔíl fá:t má:t</t>
  </si>
  <si>
    <t>מה שעבר מת (מוטי תרגם)</t>
  </si>
  <si>
    <t>מה שהיה היה.. לא להתעסק בצרות של העבר. גמרנו. עזוב את זה</t>
  </si>
  <si>
    <t>MH_proverb5.wav</t>
  </si>
  <si>
    <t>ʔílli ma ʕándu ʕáʃʃa jətʕáʃʃa [P] jákəl fə́d͡ʒəl ujdáʃʃa</t>
  </si>
  <si>
    <t>מי שאין לו אוכל לארוחת ערב- (ש)יאכל צנון ויעלה גרעפס</t>
  </si>
  <si>
    <t>MH_proverb6.wav</t>
  </si>
  <si>
    <t>ʔílli jəsáwi bí:du [P] ʔálˤlˤa jzídu</t>
  </si>
  <si>
    <t>מי שפועל במו ידיו - ה' יוסיף עליו</t>
  </si>
  <si>
    <t>MH_proverb7.wav</t>
  </si>
  <si>
    <t>əlʃá:di ma jáʕaɣaf jáɣqas [P] jaqú:l əlʔáɣð maʕaɣú:d͡ʒa</t>
  </si>
  <si>
    <t>הקוף אינו יודע לרקוד - אומר: הרצפה עקומה</t>
  </si>
  <si>
    <t>MH_proverb8.wav</t>
  </si>
  <si>
    <t>bó:la bʃá:tˤ</t>
  </si>
  <si>
    <t>שתן בים</t>
  </si>
  <si>
    <t>בטל בשישים</t>
  </si>
  <si>
    <t>MH_proverb9.wav</t>
  </si>
  <si>
    <t>sə́maʕ xéːɣ</t>
  </si>
  <si>
    <t>(ש)נשמע רק טוב</t>
  </si>
  <si>
    <t>בשורות טובות</t>
  </si>
  <si>
    <t>MH_breakfast_proverb.mp3</t>
  </si>
  <si>
    <t>láffa [P] ubé:ð ubabind͡ʒá:n uʕámba [P] uʃwə́jja tə́ɣʃi [P] ubátˤnak tə́mʃi</t>
  </si>
  <si>
    <t>לאפה וביצה וחציל ועמבה וקצת טרשה (חמוצים) ובטנך תהלך</t>
  </si>
  <si>
    <t>הבטן הולכת = קיבה רכה, שלשול</t>
  </si>
  <si>
    <t>Ab_proverb1.wav</t>
  </si>
  <si>
    <t>Ab</t>
  </si>
  <si>
    <t>ħáka wijá:nu bʕé:ni waɣá:ti</t>
  </si>
  <si>
    <t>דיבר אתי ועיני מאחורה(?)</t>
  </si>
  <si>
    <t>בשיא התשומת לב</t>
  </si>
  <si>
    <t>Aviva_proverb1.wav</t>
  </si>
  <si>
    <t>Aviva</t>
  </si>
  <si>
    <t>la txáf mənəlʃəbʕá:n lámma jd͡ʒúʕ [P] xáf mənəld͡ʒoʕá:n lámma jə́ʃbaʕ</t>
  </si>
  <si>
    <t>אל תפחד מהשבע כשהוא ירעב; תפחד מהרעב כשהוא ישבע</t>
  </si>
  <si>
    <t>DM_proverb1.wav</t>
  </si>
  <si>
    <t>DM</t>
  </si>
  <si>
    <t>há:ða ʔáxu haðá:k</t>
  </si>
  <si>
    <t>זה אח שלו</t>
  </si>
  <si>
    <t>זה דומה בדיוק להוא</t>
  </si>
  <si>
    <t>DM_proverb2.wav</t>
  </si>
  <si>
    <t>ʔálˤlˤa tˤáʕa [P] uʔálˤlˤa ʔáxad</t>
  </si>
  <si>
    <t>ה' נתן וה' לקח</t>
  </si>
  <si>
    <t>DM_proverb3.wav</t>
  </si>
  <si>
    <t>ʔaxádna ʔə́bən ħaxá:m utˤə́lʕa ʔə́bən sxám</t>
  </si>
  <si>
    <t>התכוונו לקחת בן חכם, ויצא מאכזב/כישלון (מילולית: פחם)</t>
  </si>
  <si>
    <t>DM_proverb4.wav</t>
  </si>
  <si>
    <t>ʔaxəttó:nu ʔə́bnək [P] tˤə́qqi mən ə́bnək</t>
  </si>
  <si>
    <t>לקחתי את בנך, תתפוצצי (מכעס / קנאה)</t>
  </si>
  <si>
    <t>מ(אם) הכלה לאם החתן - הכוונה: הבן שלך עכשיו שלי</t>
  </si>
  <si>
    <t>DM_proverb5.wav</t>
  </si>
  <si>
    <t>ʔáxad əlʔáku wəlmáʔaku</t>
  </si>
  <si>
    <t>לקח את הכל ורושש</t>
  </si>
  <si>
    <t>לקח את כל מה שיש</t>
  </si>
  <si>
    <t>DM_proverb6.wav</t>
  </si>
  <si>
    <t>ʔáxado ʔálˤlˤa</t>
  </si>
  <si>
    <t>שה' ייקח אותו</t>
  </si>
  <si>
    <t>DM_proverb7.wav</t>
  </si>
  <si>
    <t>ʔáxado bxatˤí:ɣu</t>
  </si>
  <si>
    <t>ניחם אותו מהלב</t>
  </si>
  <si>
    <t>DM_proverb8.wav</t>
  </si>
  <si>
    <t>ʔáxad ħáqqo</t>
  </si>
  <si>
    <t>לקח את שמגיע לו</t>
  </si>
  <si>
    <t>היה מגיע לו משהו, לא נתנו לו, והוא לקח</t>
  </si>
  <si>
    <t>DM_proverb9.wav</t>
  </si>
  <si>
    <t>ʔáxad ħé:fu</t>
  </si>
  <si>
    <t>נקם את נקמתו</t>
  </si>
  <si>
    <t>DM_proverb10.wav</t>
  </si>
  <si>
    <t>ʔáxad ʕáqlo</t>
  </si>
  <si>
    <t>הדהים / הפליא / בלבל אותו (מילולית: לקח לו את השכל)</t>
  </si>
  <si>
    <t>DM_proverb11.wav</t>
  </si>
  <si>
    <t>ʔáxad ʕála náfsu</t>
  </si>
  <si>
    <t>התבייש, לא היה נעים לו (מילולית: לקח על עצמו)</t>
  </si>
  <si>
    <t>DM_proverb12.wav</t>
  </si>
  <si>
    <t>ʔaxádlo ɣásəm</t>
  </si>
  <si>
    <t>צילם אותו (מילולית: לקח לו תמונה)</t>
  </si>
  <si>
    <t>DM_proverb13.wav</t>
  </si>
  <si>
    <t>ʔáxad nqád ʕámɣu</t>
  </si>
  <si>
    <t>הגזים במחיר (מילולית: לקח כמה שהגיל שלו)</t>
  </si>
  <si>
    <t>DM_proverb14.wav</t>
  </si>
  <si>
    <t>ʔaxáda ləlʃamə́ti</t>
  </si>
  <si>
    <t>לקח את נשמתי</t>
  </si>
  <si>
    <t>מי שהוציאו לו את הנשמה, לקחו ממנו, ניצלו אותו..</t>
  </si>
  <si>
    <t>DM_proverb15.wav</t>
  </si>
  <si>
    <t>ʔáxað wáħdi mən ʔáhəl əlbˤásˤa</t>
  </si>
  <si>
    <t>התחתן עם מישהי מבאצה</t>
  </si>
  <si>
    <t>YD_proverb1.wav</t>
  </si>
  <si>
    <t>YD</t>
  </si>
  <si>
    <t>ʔábɣad min tˤí:z əssˤátta</t>
  </si>
  <si>
    <t>קר יותר מהתחת של מוכר המים</t>
  </si>
  <si>
    <t>נאמר על אדם רגוע; מוכר המים היה שואב במיכל ממי החידקל הקרים</t>
  </si>
  <si>
    <t>RD_proverb1.wav</t>
  </si>
  <si>
    <t>RD</t>
  </si>
  <si>
    <t>מילולית: הלב שלך מאבן, אכזר</t>
  </si>
  <si>
    <t>כוונה: לא ריחמת עליי; שם של שיר של אלכוויתי</t>
  </si>
  <si>
    <t>RD_proverb2.wav</t>
  </si>
  <si>
    <t>ðˤáʕtˤa fsˤú:q əsˤfafí:ɣ tənðˤá:ʕ</t>
  </si>
  <si>
    <t>מילולית: נפיחה, בשוק של נפחים הולכת לאיבוד</t>
  </si>
  <si>
    <t>במקום רועש לא שמים לב לדברים קטנים
דוג' של הדובר: להדליק פנס באור, אף אחד לא ירגיש</t>
  </si>
  <si>
    <t>מדקלם עוד כמה שורות משרים, חלק בדיאלקט המוסלמי וחלק ביהודי - מעניין?</t>
  </si>
  <si>
    <t>GO_proverb1_a.wav</t>
  </si>
  <si>
    <t>GO</t>
  </si>
  <si>
    <t>ma kə́ll máni sáxxam wə́t͡ʃʧu qá:l ána ħəddá:d</t>
  </si>
  <si>
    <t>לא כל מי שלכלך את פניו (בפחם) יכול להגיד אני נפח / מסגר</t>
  </si>
  <si>
    <t>אומרים על מי שמתיימר / מתחזה</t>
  </si>
  <si>
    <t>GO_proverb1_b.wav</t>
  </si>
  <si>
    <t>GO_proverb2.wav</t>
  </si>
  <si>
    <t>ʔána ʔámiːr uə́nta ʔámiːr umán isúːq ləħmíːr</t>
  </si>
  <si>
    <t>אני ואתה הבוס - מי ינהג את עגלת החמור?</t>
  </si>
  <si>
    <t>GO_proverb3.wav</t>
  </si>
  <si>
    <t>əlʔáwal ətħáwwəl</t>
  </si>
  <si>
    <t>הראשון (שהגיע) יצא (ראשון)</t>
  </si>
  <si>
    <t>GO_proverb4.wav</t>
  </si>
  <si>
    <t>ʔí:d əl ma tə́qdəɣ ʕalé:ha bú:sa</t>
  </si>
  <si>
    <t>יד שלא תוכל לנצח, נשק אותה</t>
  </si>
  <si>
    <t>GO_proverb5_l.wav</t>
  </si>
  <si>
    <t>əlʃə́fta gə́lla</t>
  </si>
  <si>
    <t>אם אתה רואה אותו, תגיד (שאמצא אותו גם)</t>
  </si>
  <si>
    <t>אומרים על מי שמתחמק / מתחבא ואתה מחפש אותו</t>
  </si>
  <si>
    <t>GO_proverb5_n.wav</t>
  </si>
  <si>
    <t>ənʃə́fta gə́lːa</t>
  </si>
  <si>
    <t>GO_proverb6.wav</t>
  </si>
  <si>
    <t>ħəʤətək ja bənti naːkəl ana uənti</t>
  </si>
  <si>
    <t>בזכותך בתי, נאכל את ואני</t>
  </si>
  <si>
    <t>הכוונה: לך מגיע ולי לא, אז אני אקח טרמפ ושנינו נקבל
הדימוי: ילדה רעבה מקבלת אוכל, והאמא (שלא נעים לה לבקש לעצמה) ככה תוכל לאכול גם
הדובר נותן עוד דוג' לשימוש: רוצים להיכנס למקום, רק לה יש תעודה, אז אני אומר "היא אחותי / אמא שלי" וככה גם נכנס</t>
  </si>
  <si>
    <t>GO_proverb7.wav</t>
  </si>
  <si>
    <t>ʔə́nf náːɣ uʔénf dəxá:n</t>
  </si>
  <si>
    <t>אף (נחיר) דולק ואף מעשן</t>
  </si>
  <si>
    <t>אומרים על מישהו כועס מאוד; שנכנס לעימות בכל העוצמה</t>
  </si>
  <si>
    <t>GO_proverb8.wav</t>
  </si>
  <si>
    <t>la tuʕtá:z la ħakí:m ula ħəkká:m</t>
  </si>
  <si>
    <t>שלא תצטרך לא רופא ולא שופט</t>
  </si>
  <si>
    <t>איחול</t>
  </si>
  <si>
    <t>GO_proverb9.wav</t>
  </si>
  <si>
    <t>ʔíːdu bəddə́hən</t>
  </si>
  <si>
    <t>ידו בשמן</t>
  </si>
  <si>
    <t>הכוונה: הוא מסודר בחיים
לדוג': אומרים על מישהו שהתחתן עם אישה עשירה</t>
  </si>
  <si>
    <t>GO_proverb10.wav</t>
  </si>
  <si>
    <t>ma aħə́bb əl ma jəħəbbúːni umá ʔaríːd əl ma jərdúːni</t>
  </si>
  <si>
    <t>אני לא אוהב את אלה שלא אוהבים אותי; 
ולא רוצה את אלה שלא רוצים אותי</t>
  </si>
  <si>
    <t>GO_proverb11.wav</t>
  </si>
  <si>
    <t>אם איבדנו את המנעול, בשביל מה צריך מפתח?</t>
  </si>
  <si>
    <t>ZB_proverb1.wav</t>
  </si>
  <si>
    <t>ZB</t>
  </si>
  <si>
    <t>ʔábu ʤə́səm láːɣa</t>
  </si>
  <si>
    <t>בריון עושה רוח</t>
  </si>
  <si>
    <t>ZB_proverb2.wav</t>
  </si>
  <si>
    <t>sáwa náfso ábu ʤə́səm</t>
  </si>
  <si>
    <t>עשה את עצמו גיבור / בעל כח</t>
  </si>
  <si>
    <t>ZB_proverb3.wav</t>
  </si>
  <si>
    <t>זחל שמתהלך בצידי הקירות</t>
  </si>
  <si>
    <t>קטן וחסר חשיבות; לא מתייחסים אליו</t>
  </si>
  <si>
    <t>ZB_proverb4.wav</t>
  </si>
  <si>
    <t>ʔábu gə́ɣwa</t>
  </si>
  <si>
    <t>בעל שבר באשכים</t>
  </si>
  <si>
    <t>ZB_proverb5.wav</t>
  </si>
  <si>
    <t>ʔábu xəɣjúːn</t>
  </si>
  <si>
    <t>אבעבועות רוח</t>
  </si>
  <si>
    <t>ZB_proverb6.wav</t>
  </si>
  <si>
    <t>ʔábu ldɣúːb</t>
  </si>
  <si>
    <t>מישהו שמסתובב ברחובות</t>
  </si>
  <si>
    <t>ZB_proverb7.wav</t>
  </si>
  <si>
    <t>ʔábu lzənəxtáːji jəsé:x áːx uábu də́mla jəsé:x áːx</t>
  </si>
  <si>
    <t>זה שיש לו יבלת קטנה מתלונן, וזה שיש לו מורסה גדולה מתלונן</t>
  </si>
  <si>
    <t>ZB_proverb8.wav</t>
  </si>
  <si>
    <t>ábu zóːʕa</t>
  </si>
  <si>
    <t>כולירה</t>
  </si>
  <si>
    <t>ZB_proverb9.wav</t>
  </si>
  <si>
    <t>láʕab bíːnu ábu zóːʕa</t>
  </si>
  <si>
    <t>שיחלה בכולירה (שימות)</t>
  </si>
  <si>
    <t>ZB_proverb10.wav</t>
  </si>
  <si>
    <t>ʔábu siféːn</t>
  </si>
  <si>
    <t>אבו סיפן - רובע יהודי במרכז בגדד</t>
  </si>
  <si>
    <t>ZB_proverb11.wav</t>
  </si>
  <si>
    <t>ʔábu ləʃbaħóːt</t>
  </si>
  <si>
    <t>כינוי למזמר, בעיקר בבית כנסת</t>
  </si>
  <si>
    <t>ZB_proverb12.wav</t>
  </si>
  <si>
    <t>בעל מנהג לא יזוז ממנהגו (מילולית: לא יעזוב את טבעו)</t>
  </si>
  <si>
    <t>ZB_proverb13.wav</t>
  </si>
  <si>
    <t>ʔábu lʕáːntaɣ</t>
  </si>
  <si>
    <t>מתנהג כגיבור, מתרברב</t>
  </si>
  <si>
    <t>ZB_proverb14.wav</t>
  </si>
  <si>
    <t>ʔábu lɣájəb</t>
  </si>
  <si>
    <t>גבר שאין לו בנים (מילולית: אבי הנעדר)</t>
  </si>
  <si>
    <t>ZB_proverb15.wav</t>
  </si>
  <si>
    <t>ʔábu kíllu</t>
  </si>
  <si>
    <t>כינוי לאדם שדוחף את אפו לכל דבר ועניין</t>
  </si>
  <si>
    <t>ZB_proverb16.wav</t>
  </si>
  <si>
    <t>ʔábu llə́bən ma jəqúːl əllə́bən málo xámmas</t>
  </si>
  <si>
    <t>בעל הלבן לא יאמר שהלבן שלו חמוץ</t>
  </si>
  <si>
    <t>ZB_proverb17.wav</t>
  </si>
  <si>
    <t>בעל הסחורה (ההון) הסכים למכור, אך המתווך מסרב</t>
  </si>
  <si>
    <t>ZB_proverb18.wav</t>
  </si>
  <si>
    <t>lʔábu móːza</t>
  </si>
  <si>
    <t>עד אין קץ; עד השמיים</t>
  </si>
  <si>
    <t>ZB_proverb19.wav</t>
  </si>
  <si>
    <t>sˤaʕáqti lʔábu móːza</t>
  </si>
  <si>
    <t>ריב גדול ללא קיץ</t>
  </si>
  <si>
    <t>ZB_proverb20.wav</t>
  </si>
  <si>
    <t>sijá:ħ lábu móːza</t>
  </si>
  <si>
    <t>צעקות עד השמיים</t>
  </si>
  <si>
    <t>ZB_proverb21.wav</t>
  </si>
  <si>
    <t>ʔábu hiláːt</t>
  </si>
  <si>
    <t>כינוי לאדם שאוהב לעזור לזולת</t>
  </si>
  <si>
    <t>ZB_proverb22.wav</t>
  </si>
  <si>
    <t>ʔábu hímmi</t>
  </si>
  <si>
    <t>בעל יוזמה / תושהי</t>
  </si>
  <si>
    <t>אחד המרבה לעזור לזולת</t>
  </si>
  <si>
    <t>ZB_proverb23.wav</t>
  </si>
  <si>
    <t>ʔábu wʧʧéːn</t>
  </si>
  <si>
    <t>בעל שתי פנים</t>
  </si>
  <si>
    <t>דו-פרצופי</t>
  </si>
  <si>
    <t>ZB_proverb24.wav</t>
  </si>
  <si>
    <t>ʔabúːji ma jətə́q bas ʕála ímmi</t>
  </si>
  <si>
    <t>אבא שלי לא יכול, רק על אמא שלי</t>
  </si>
  <si>
    <t>הוא משחק אותה גיבור, נראה אותו בחוץ</t>
  </si>
  <si>
    <t>ZB_proverb25.wav</t>
  </si>
  <si>
    <t>mádɣasa ʔəbtədáːja</t>
  </si>
  <si>
    <t>בית ספר יסודי</t>
  </si>
  <si>
    <t>ZB_proverb27.wav</t>
  </si>
  <si>
    <t>áda jəbáħħəd uáda jəbáħħəd</t>
  </si>
  <si>
    <t>זה לחוד, וזה לחוד</t>
  </si>
  <si>
    <t>DA+RA_proverb1.wav</t>
  </si>
  <si>
    <t>DA</t>
  </si>
  <si>
    <t>ʔílli fá:t má:t</t>
  </si>
  <si>
    <t>מי שנכנס מת?</t>
  </si>
  <si>
    <t>DA+RA_proverb2.wav</t>
  </si>
  <si>
    <t>RA</t>
  </si>
  <si>
    <t>záːjd áxu lnáːqəs</t>
  </si>
  <si>
    <t>כל המוסיף גורע (מילולית: יותר אח הפחות)</t>
  </si>
  <si>
    <t>DA+RA_proverb3.wav</t>
  </si>
  <si>
    <t>כמו "סמוך על סמוך" - עד שתראה אותו..</t>
  </si>
  <si>
    <t>DA+RA_proverb4.wav</t>
  </si>
  <si>
    <t>títi títi míθəl ma ráħti d͡ʒí:ti</t>
  </si>
  <si>
    <t>לאט לאט כמו שהלכת ככה באת</t>
  </si>
  <si>
    <t>חזר כלאחר שבא; 
עצלנית; שלחו אותה למשהו ולא עשתה כלום חזרה בידיים ריקות</t>
  </si>
  <si>
    <t>DA+RA_proverb5.wav</t>
  </si>
  <si>
    <t>?</t>
  </si>
  <si>
    <t>DA+RA_proverb6.wav</t>
  </si>
  <si>
    <t>jəʃílu ʔəssəlam bəlʕáɣðˤ</t>
  </si>
  <si>
    <t>הרים את הסולם לרוחב</t>
  </si>
  <si>
    <t>נותנים לך משהו לעשות ואתה עושה לא נכון, הופך את זה לעניין גדול, לא יודע לעבוד
הדימוי הוא מישהו שמסתובב עם סולם ונתקע באנשים</t>
  </si>
  <si>
    <t>DA+RA_proverb7.wav</t>
  </si>
  <si>
    <t>jətawə́la wjəʕaɣə́ðˤa ləħkíjjə</t>
  </si>
  <si>
    <t>מאריך אותה ומרחיב אותה</t>
  </si>
  <si>
    <t>הופך משהו לעניין גדול / מסובך</t>
  </si>
  <si>
    <t>EP+NP_proverb1.wav</t>
  </si>
  <si>
    <t>EP</t>
  </si>
  <si>
    <t>עם עשית טוב - תמשיך</t>
  </si>
  <si>
    <t>EP+NP_proverb2.wav</t>
  </si>
  <si>
    <t>האדם ברמיזה והחמור בבעיטה</t>
  </si>
  <si>
    <t>אם מישהו חכם אפשר לרמוז לו (הוא יבין את הרמז)
אם חמור לא יעזור..</t>
  </si>
  <si>
    <t>EP+NP_proverb3.wav</t>
  </si>
  <si>
    <t>בן בנך - בנך; בן בתך - לא</t>
  </si>
  <si>
    <t>"הבן של הבן שלך ממשיך את השושלת, אבל הבת שלך של מישהו אחר, נכנסה למשפחה אחרת. גם השם משפחה שהולך"</t>
  </si>
  <si>
    <t>EP+NP_proverb4.wav</t>
  </si>
  <si>
    <t>שם בלי גוף</t>
  </si>
  <si>
    <t>מישהו שהוא סתם</t>
  </si>
  <si>
    <t>EP+NP_proverb5.wav</t>
  </si>
  <si>
    <t>מי שיש לו תרנגולת, יתנו לו ביצה</t>
  </si>
  <si>
    <t>העשיר שבא לבנק יתנו לו כסף</t>
  </si>
  <si>
    <t>EP+NP_proverb6.wav</t>
  </si>
  <si>
    <t>NP</t>
  </si>
  <si>
    <t>יד מקדימה ויד מאחורה</t>
  </si>
  <si>
    <t>כמו "שתי דיים שמאליות". שלומיאל</t>
  </si>
  <si>
    <t>EP+NP_proverb7.wav</t>
  </si>
  <si>
    <t>הלכת והסתובבת ולא למדת כלום</t>
  </si>
  <si>
    <t>EP+NP_proverb8.wav</t>
  </si>
  <si>
    <t>EP+NP</t>
  </si>
  <si>
    <t>פה בלי לשון</t>
  </si>
  <si>
    <t>שתקן; לא יודע להגן על עצמו</t>
  </si>
  <si>
    <t>EP+NP_proverb9.wav</t>
  </si>
  <si>
    <t>מביאת הבנות</t>
  </si>
  <si>
    <t>"יש עליה כתם. היא הביאה בת אז הפרצוף שלה לא שמח" :(</t>
  </si>
  <si>
    <t>EP+NP_proverb10.wav</t>
  </si>
  <si>
    <t>מזיעת המצח שלי</t>
  </si>
  <si>
    <t>כמו "מזיעת אפי" - ככה אני אפרנס אתכם</t>
  </si>
  <si>
    <t>EP+NP_proverb11.wav</t>
  </si>
  <si>
    <t>שני תחתים באותו מכנס</t>
  </si>
  <si>
    <t>אומרים על אנשים צמודים</t>
  </si>
  <si>
    <t>EP+NP_proverb12.wav</t>
  </si>
  <si>
    <t>אלוהים נותן אגוזים למי שאין לו שינים</t>
  </si>
  <si>
    <t>EP+NP_proverb13.wav</t>
  </si>
  <si>
    <t>האבן שאתה לא רוצה אותה, תפצע אותך (בסוף)</t>
  </si>
  <si>
    <t>תיזהר גם מדברים פשוטים כביכול</t>
  </si>
  <si>
    <t>EP+NP_proverb14.wav</t>
  </si>
  <si>
    <t>על העין שלי והראש שלי</t>
  </si>
  <si>
    <t>תשובה לבקשה: מכל הלב</t>
  </si>
  <si>
    <t>EP+NP_proverb15.wav</t>
  </si>
  <si>
    <t>מכל לבי</t>
  </si>
  <si>
    <t>EP+NP_proverb16.wav</t>
  </si>
  <si>
    <t>דיבורים דיבורים ונהיה אמתי</t>
  </si>
  <si>
    <t>"הנה זה משפט רלוונטי על נתניהו, משפט על המצב הפוליטי והדיקטטורה"
"דבר שזילזלנו בו ואף אחד לא האמין נהיה דבר אמתי"</t>
  </si>
  <si>
    <t>EP+NP_proverb17.wav</t>
  </si>
  <si>
    <t>תניח לי ואניח לך</t>
  </si>
  <si>
    <t>EP+NP_proverb18.wav</t>
  </si>
  <si>
    <t>להסתכל בעיניים / לראות עין בעין</t>
  </si>
  <si>
    <t>EP+NP_proverb19.wav</t>
  </si>
  <si>
    <t>שבוע שאין בו שישי</t>
  </si>
  <si>
    <t>משהו שלא יכול להיות</t>
  </si>
  <si>
    <t>EP+NP_proverb20.wav</t>
  </si>
  <si>
    <t>אגיד לך בתי, כדי שתשמע כלתי</t>
  </si>
  <si>
    <t>"כי אני לא יכולה לדבר ישירות לכלתי"</t>
  </si>
  <si>
    <t>EM_proverb1.wav</t>
  </si>
  <si>
    <t>EM</t>
  </si>
  <si>
    <t>בן העכבר</t>
  </si>
  <si>
    <t>קללה</t>
  </si>
  <si>
    <t>EM_proverb2.wav</t>
  </si>
  <si>
    <t>בן החזיר</t>
  </si>
  <si>
    <t>EM_proverb3.wav</t>
  </si>
  <si>
    <t>בן החיה</t>
  </si>
  <si>
    <t>EM_proverb4.wav</t>
  </si>
  <si>
    <t>מילולית: (שיבוא) אבל על ראשו</t>
  </si>
  <si>
    <t>שילך לעאזזל</t>
  </si>
  <si>
    <t>EM_proverb5.wav</t>
  </si>
  <si>
    <t>מילולית: (יש) אבל על מוחו</t>
  </si>
  <si>
    <t>מטומטם</t>
  </si>
  <si>
    <t>EM_proverb6.wav</t>
  </si>
  <si>
    <t>שייחנק אינשאללה</t>
  </si>
  <si>
    <t>EM_proverb7.wav</t>
  </si>
  <si>
    <t>שאלוהים ייקח אותו</t>
  </si>
  <si>
    <t>EM_proverb8.wav</t>
  </si>
  <si>
    <t>שאלוהים יתעמר בו / יעליב אותו</t>
  </si>
  <si>
    <t>"[אלוהים] עשה לו שיימינג. ממש שיימינג במקרה הזה"</t>
  </si>
  <si>
    <t>EM_proverb9.wav</t>
  </si>
  <si>
    <t>אלוהים לקח אותו</t>
  </si>
  <si>
    <t>EM_proverb10.wav</t>
  </si>
  <si>
    <t>אלוהים השחית/השחיר את פניו (מילולית: אלוהים צבע אותו)</t>
  </si>
  <si>
    <t>"[שאלוהים] יביא עליו צרות"</t>
  </si>
  <si>
    <t>EM_proverb11.wav</t>
  </si>
  <si>
    <t>שעיניו יתרחבו ויחלו (מילולית: שינעצו לו משהו בעיניים)</t>
  </si>
  <si>
    <t>nʒalaq זה נקרע / שנעצו בו משהו</t>
  </si>
  <si>
    <t>EM_proverb12.wav</t>
  </si>
  <si>
    <t>שכוחו ייפסק (מילולית: שייקטע כוחו)</t>
  </si>
  <si>
    <t>"nqataʕ זה לקטוע / לחתוך; ħel זה כוח, כמו חַיִל"</t>
  </si>
  <si>
    <t>EM_proverb13.wav</t>
  </si>
  <si>
    <t>שייקטע איבר מינו</t>
  </si>
  <si>
    <t>"לא אומרים את המילה עצמה, ʃəndul זה כינוי לאיבר מין... 
ה-ʃəndul של הילד לדוג'. מילה חמודה"</t>
  </si>
  <si>
    <t>EM_proverb14.wav</t>
  </si>
  <si>
    <t>שיחרב ביתו</t>
  </si>
  <si>
    <t>EM_proverb15.wav</t>
  </si>
  <si>
    <t>דומה לעורב / פרצוף של עורב</t>
  </si>
  <si>
    <t>הכוונה: הוא מכוער, לא יפה</t>
  </si>
  <si>
    <t>EM_proverb16.wav</t>
  </si>
  <si>
    <t>שאמו תתאבל עליו</t>
  </si>
  <si>
    <t>EM_proverb17.wav</t>
  </si>
  <si>
    <t>שייכשל בכל מעשיו, שיילך לכל הרוחות (מילולית: פניו השחירו)</t>
  </si>
  <si>
    <t>הכוונה: מישהו שביישו אותו ברבים, ששיקר וגילו שהוא שקרן</t>
  </si>
  <si>
    <t>EM_proverb18.wav</t>
  </si>
  <si>
    <t>שישחירו פני אביו (מילולית: מי שהביא אותו)</t>
  </si>
  <si>
    <t>EM_proverb19.wav</t>
  </si>
  <si>
    <t>הביאו אותו יחד עם המתים (שימות)</t>
  </si>
  <si>
    <t>EM_proverb20.wav</t>
  </si>
  <si>
    <t>שעיניו יקפאו</t>
  </si>
  <si>
    <t>EM_proverb21.wav</t>
  </si>
  <si>
    <t>סרסור</t>
  </si>
  <si>
    <t>EM_proverb22.wav</t>
  </si>
  <si>
    <t>חמור_1</t>
  </si>
  <si>
    <t>EM_proverb23.wav</t>
  </si>
  <si>
    <t>חרא על ראשו</t>
  </si>
  <si>
    <t>EM_proverb24.wav</t>
  </si>
  <si>
    <t>שהלב שלו יפסיק (שימות)</t>
  </si>
  <si>
    <t>EM_proverb25.wav</t>
  </si>
  <si>
    <t>שיקבל סחרחורת ובחילה</t>
  </si>
  <si>
    <t>EM_proverb26.wav</t>
  </si>
  <si>
    <t>מטומטם / חסר שכל (מילולית: מוחו...)</t>
  </si>
  <si>
    <t>EM_proverb27.wav</t>
  </si>
  <si>
    <t>שתצמח מורסה / פצע בליבו</t>
  </si>
  <si>
    <t>EM_proverb28.wav</t>
  </si>
  <si>
    <t>איש רע ומצורע</t>
  </si>
  <si>
    <t>EM_proverb29.wav</t>
  </si>
  <si>
    <t>שיהיה לך רעל באוכל</t>
  </si>
  <si>
    <t>EM_proverb30.wav</t>
  </si>
  <si>
    <t>שיהיה לו רעל בגרון</t>
  </si>
  <si>
    <t>EM_proverb31.wav</t>
  </si>
  <si>
    <t>חמור_2</t>
  </si>
  <si>
    <t>EM_proverb32.wav</t>
  </si>
  <si>
    <t>בעלה של האלמנה</t>
  </si>
  <si>
    <t>הכוונה: הוא גמור</t>
  </si>
  <si>
    <t>EM_proverb33.wav</t>
  </si>
  <si>
    <t>מושחת, פרחח, זנאי</t>
  </si>
  <si>
    <t>EM_proverb34.wav</t>
  </si>
  <si>
    <t>לקחו אותו מת / הרימו אותו מת</t>
  </si>
  <si>
    <t>EM_proverb35.wav</t>
  </si>
  <si>
    <t>סמרטוט לאפר</t>
  </si>
  <si>
    <t>EM_proverb36.wav</t>
  </si>
  <si>
    <t>ה' השחיר את פניו והלבין את עינו</t>
  </si>
  <si>
    <t>EM_proverb37.wav</t>
  </si>
  <si>
    <t>(יש לו) פרצוף של עורב</t>
  </si>
  <si>
    <t>מכוער</t>
  </si>
  <si>
    <t>EM_proverb38.wav</t>
  </si>
  <si>
    <t>(יש לו) פרצוף של אוח/לילית</t>
  </si>
  <si>
    <t>EM_proverb39.wav</t>
  </si>
  <si>
    <t>(יש לו) פרצוף של קוף</t>
  </si>
  <si>
    <t>EM_proverb40.wav</t>
  </si>
  <si>
    <t>שיהפוך לחרש אינשאללה</t>
  </si>
  <si>
    <t>EM_proverb41.wav</t>
  </si>
  <si>
    <t>שימות, שיכבה נרו, שילך לעאזזל</t>
  </si>
  <si>
    <t>EM_proverb42.wav</t>
  </si>
  <si>
    <t>שימות הוא ואביו / מביאו</t>
  </si>
  <si>
    <t>EM_proverb43.wav</t>
  </si>
  <si>
    <t>שבטנו תתפוצץ</t>
  </si>
  <si>
    <t>EM_proverb44.wav</t>
  </si>
  <si>
    <t>שתתפוצץ הבטן שלו והעין שלו</t>
  </si>
  <si>
    <t>EM_proverb45.wav</t>
  </si>
  <si>
    <t>שתתצא לו הנשמה/הנפש</t>
  </si>
  <si>
    <t>EM_proverb46.wav</t>
  </si>
  <si>
    <t>EM_proverb47.wav</t>
  </si>
  <si>
    <t>שה' ישמור עלייך בתי, שה' יגן עלייך</t>
  </si>
  <si>
    <t>EM_proverb48.wav</t>
  </si>
  <si>
    <t>שה' ייתן לך בריאות</t>
  </si>
  <si>
    <t>EM_proverb49.wav</t>
  </si>
  <si>
    <t>שה' יישמור על ילייך</t>
  </si>
  <si>
    <t>EM_proverb50.wav</t>
  </si>
  <si>
    <t>שה' ירחם על אביך (כלומר יהי זכרו ברוך?)</t>
  </si>
  <si>
    <t>EM_proverb51.wav</t>
  </si>
  <si>
    <t>EM_proverb52.wav</t>
  </si>
  <si>
    <t>האב יכול לפרנס אלף ילדים, ואלף ילדים לא יפרנסו אב אחד</t>
  </si>
  <si>
    <t>משמעות: ההורים דואגים לילדים, ולא תמיד הילדים דואגים להורים</t>
  </si>
  <si>
    <t>EM_proverb53.wav</t>
  </si>
  <si>
    <t>היתום דמעתו בעינו</t>
  </si>
  <si>
    <t>EM_proverb54.wav</t>
  </si>
  <si>
    <t>"הנכד מהבן ממש שלך, ומהבת לא"</t>
  </si>
  <si>
    <t>EM_proverb55.wav</t>
  </si>
  <si>
    <t>בנו של הפצוע אינו נח</t>
  </si>
  <si>
    <t>EM_proverb56.wav</t>
  </si>
  <si>
    <t>אם הוא לא יתנסה במישהו אחר, הוא לא יבין כמה טוב אתי</t>
  </si>
  <si>
    <t>EM_proverb57.wav</t>
  </si>
  <si>
    <t>התחיל בקטן והגיע לגדולות</t>
  </si>
  <si>
    <t>EM_proverb58.wav</t>
  </si>
  <si>
    <t>2 משמעויות: מזלזל (אין בו כלום); או: יש לו רוח נוכחות (שמו הולך לפניו)</t>
  </si>
  <si>
    <t>EM_proverb59.wav</t>
  </si>
  <si>
    <t>השבע לא יודע את הצרות של הרעב</t>
  </si>
  <si>
    <t>EM_proverb60.wav</t>
  </si>
  <si>
    <t>פוזל עדיף מעיוור</t>
  </si>
  <si>
    <t>EM_proverb61.wav</t>
  </si>
  <si>
    <t>ה' אוהב את אלה שיושבים בביתם</t>
  </si>
  <si>
    <t>"היה שם בגולה פחד מהחוץ - רדיפה, מכות, העלבות, מעצרים.. 
הנושא של לשבת בבית יושב חזק. כמו 'השרש בביתך'"</t>
  </si>
  <si>
    <t>EM_proverb62.wav</t>
  </si>
  <si>
    <t>מי שנכנס מת</t>
  </si>
  <si>
    <t>Cindex</t>
  </si>
  <si>
    <t>xxxxx</t>
  </si>
  <si>
    <t>tag9</t>
  </si>
  <si>
    <t>ק'אלולו לידיק ציח - ק'אל כלשן בוואק'תו מליח...</t>
  </si>
  <si>
    <t xml:space="preserve">אלאב ע'בא אלף ולד ואלף ולד מא ע'בו אב     </t>
  </si>
  <si>
    <t>מא טעני דרב</t>
  </si>
  <si>
    <t>מליח לה תסאוי - לאש מה תילק'י,</t>
  </si>
  <si>
    <t>אלחֵיטַאן אִלהַא אַדַ'אן</t>
  </si>
  <si>
    <t>ביט'י אליום אחסן מן ג'יג'י ע'דא</t>
  </si>
  <si>
    <t>אל-מא ענדו אכל יתעשא יאכל פג'ל וידאשא</t>
  </si>
  <si>
    <t>איל שאדי מא יעריף ירק'יס, יקול: איל ארד' מיערוג'ה</t>
  </si>
  <si>
    <t>בּוֹלה בּשאט</t>
  </si>
  <si>
    <t>סמע אל-ח'יר (سمع الخير)</t>
  </si>
  <si>
    <t>Aviva Sudai Hagai</t>
  </si>
  <si>
    <t>לא תחאף מן אל שבעאן למה ייג׳וע, חאף מן איל ג׳וען למה יישבאע</t>
  </si>
  <si>
    <t>ח'מלנא אבן חח'אם,טלע אבן צח'אם"?خملنا إبن حخام طلع إبن صخام</t>
  </si>
  <si>
    <t>אַחַ'דְ'תוּ אִבְּנִכּ טִקִי מִן עִ'בְּנִכּ  اخذتو  ابنك طقي من غبنك</t>
  </si>
  <si>
    <t>אכלתו ע'בן</t>
  </si>
  <si>
    <t>ליאור יצחק</t>
  </si>
  <si>
    <t>(א)ל-יאכל טרשי בטנו תמשי</t>
  </si>
  <si>
    <t>טעי אלחיביז ביד חיבאזיתו, ואיד'ה אכלת נצו : ''עאוופי''</t>
  </si>
  <si>
    <t>ליש כל מני צח'ם וצ'ו סאר חדאד? ليش كل من سخم وجهه صار حداد ؟</t>
  </si>
  <si>
    <t>p206</t>
  </si>
  <si>
    <t>Sasson Kashi</t>
  </si>
  <si>
    <t>ר'אח אל אכו ואל מאכו</t>
  </si>
  <si>
    <t>אנתה אמיר ואנה אמיר, ומני יסוקם (א)לחמיר ?</t>
  </si>
  <si>
    <t>איד אל מא תקדע' עליהא – בוסה !</t>
  </si>
  <si>
    <t>לא נעתז – לא עלא ח֫אכּם ולא עלא חכּ֫ים</t>
  </si>
  <si>
    <t>לָא תוִקִעְנִי לָא עַלָא וַלַד וַלָא עַלָא כַּנַה</t>
  </si>
  <si>
    <t>(אל) זָאיד אָח'ו (אלְ)נָאקץ</t>
  </si>
  <si>
    <t>Mordechai Cohen</t>
  </si>
  <si>
    <t>שאלו (אל) סלם ב(א)לעורד'</t>
  </si>
  <si>
    <t>ת'ם בַּלָא אִלְסִין</t>
  </si>
  <si>
    <t>עלא עיני ועלא ע'אסי</t>
  </si>
  <si>
    <t>מן חילי חילי וסאע'ת צדק</t>
  </si>
  <si>
    <t>לָא עָ'אס  וַלָא כֳֵּעַבּ لا غاس ولا كعب</t>
  </si>
  <si>
    <t>p158</t>
  </si>
  <si>
    <t>David Dalal</t>
  </si>
  <si>
    <t>p 14</t>
  </si>
  <si>
    <t>אבֵּיל עלֵיכ</t>
  </si>
  <si>
    <t>אדוארד אליעזר</t>
  </si>
  <si>
    <t>נהג'ם ביתו ... לטוב ולרע.</t>
  </si>
  <si>
    <t>p 230</t>
  </si>
  <si>
    <t>David Haim</t>
  </si>
  <si>
    <t>p 34</t>
  </si>
  <si>
    <t>(בּקֵיע) פּקֵיע ווצ'ו אסוואד</t>
  </si>
  <si>
    <t xml:space="preserve">סַוַּד/צַחַ'ם וִצ'וּ سود/صخم وچه </t>
  </si>
  <si>
    <t>p 124</t>
  </si>
  <si>
    <t>p 54</t>
  </si>
  <si>
    <t>ג'מדת עינו</t>
  </si>
  <si>
    <t>p 82/202</t>
  </si>
  <si>
    <t>דאח' מח'כ ולעבת נפסכ</t>
  </si>
  <si>
    <t>אברהם רחמים</t>
  </si>
  <si>
    <t>p 21</t>
  </si>
  <si>
    <t>זוג' אל אלמאנה</t>
  </si>
  <si>
    <t>119/141</t>
  </si>
  <si>
    <t>Rami Shabbat</t>
  </si>
  <si>
    <t>p 138</t>
  </si>
  <si>
    <t>טפאנו</t>
  </si>
  <si>
    <t>שופתַה גוּלַה</t>
  </si>
  <si>
    <t>p 78</t>
  </si>
  <si>
    <t>אורי שאשא</t>
  </si>
  <si>
    <t>אד'א מא יג'ע'ב ע'יע'י מא יעע'ף ח'יע'י</t>
  </si>
  <si>
    <t>כרמלה שדה</t>
  </si>
  <si>
    <t>א-שבעאן מה יערף דארד אל גו'ען</t>
  </si>
  <si>
    <t>אִלְעְוַע' אַח'וּ אִלְאַעְמִי</t>
  </si>
  <si>
    <t xml:space="preserve">כשמברכים אומרים "אללה יְחִלליכּ" וכשמבקשים אומרים "לא יִחְליכּ" </t>
  </si>
  <si>
    <t>p 147</t>
  </si>
  <si>
    <t>אשלון אלעזא</t>
  </si>
  <si>
    <t>p 164</t>
  </si>
  <si>
    <t>אקוא ואצעב לא יע'וי</t>
  </si>
  <si>
    <t>מִשִׁיהָה !</t>
  </si>
  <si>
    <t>p 19</t>
  </si>
  <si>
    <t>" בעיני ואע'אתי"    بعيني واغاتي</t>
  </si>
  <si>
    <t>p 73</t>
  </si>
  <si>
    <t>אח'ד' בח'אטרו</t>
  </si>
  <si>
    <t>אח'ד'ו אללה</t>
  </si>
  <si>
    <t>p 15</t>
  </si>
  <si>
    <t xml:space="preserve">אח'ד' חקו </t>
  </si>
  <si>
    <t xml:space="preserve">אח'ד' חיפו </t>
  </si>
  <si>
    <t xml:space="preserve">אח'ד' עקלו </t>
  </si>
  <si>
    <t>p 151</t>
  </si>
  <si>
    <t>מא קטע עקלו</t>
  </si>
  <si>
    <t xml:space="preserve">אח'ד' עלא נפסו </t>
  </si>
  <si>
    <t>אח'דולו רסם בלא חס</t>
  </si>
  <si>
    <t>אח'ד' מקד עמרו</t>
  </si>
  <si>
    <t xml:space="preserve">אח'ד'ה (א)לנשמתי </t>
  </si>
  <si>
    <t xml:space="preserve">אח'ד' וחדי מן אהל (א)לבצע'ה </t>
  </si>
  <si>
    <t>טַ'עְ'טַה בִּסוּק לִצַפָאפִיע' טָ'איְעִי</t>
  </si>
  <si>
    <t>35/ 36</t>
  </si>
  <si>
    <t>אל אַוַּל תחַוַּל</t>
  </si>
  <si>
    <t>בחג'תכ יא בנתי נאכל אנא ואנתי</t>
  </si>
  <si>
    <t>אנף נאר ואנף דחאן</t>
  </si>
  <si>
    <t>p 24</t>
  </si>
  <si>
    <t>אידכ בדהן</t>
  </si>
  <si>
    <t>1.R</t>
  </si>
  <si>
    <t>49 / 50</t>
  </si>
  <si>
    <t>אבו ג'אסם</t>
  </si>
  <si>
    <t>p 13</t>
  </si>
  <si>
    <t>אָבוּ גָרְוָה (אבּוּ גרֵיוְ)</t>
  </si>
  <si>
    <t>אורלי דהן</t>
  </si>
  <si>
    <t>תיתי תיתי מת'ל מא ע'חתי ג'תי</t>
  </si>
  <si>
    <t>אבו טבע מא יג'וז מן טבעו</t>
  </si>
  <si>
    <t>טקו קובי</t>
  </si>
  <si>
    <t>אבו- זנקטאיי יציח אח' ואבו אדמלה יציח אח'</t>
  </si>
  <si>
    <t>אליהו קרבילי פולנסקי</t>
  </si>
  <si>
    <t>לעב בינו אבו זועה</t>
  </si>
  <si>
    <t>אבו (אל)שבחות'</t>
  </si>
  <si>
    <t>אב (א)לע'איב</t>
  </si>
  <si>
    <t>אבו כלו</t>
  </si>
  <si>
    <t>אבו אל לבן מא יקול אל לבן מאלו חאמט'.</t>
  </si>
  <si>
    <t>אבו אלמאל באע ו(אל)דלאל מא יקבל יביע</t>
  </si>
  <si>
    <t>קתיל לאבו מוזה</t>
  </si>
  <si>
    <t>אבויי מא יטיק בס עלה אמי</t>
  </si>
  <si>
    <t>האד'ה אבחד והאד'ה אבחד</t>
  </si>
  <si>
    <t>40/ 41/78</t>
  </si>
  <si>
    <t>6/76/166</t>
  </si>
  <si>
    <t>אלאאדמי בע'מזה ו(א)לחמאע' בע'פסה</t>
  </si>
  <si>
    <t>Uri Dagmi</t>
  </si>
  <si>
    <t>אד'א סוית מליח, כמלו !</t>
  </si>
  <si>
    <t>85 /155</t>
  </si>
  <si>
    <t>אִלְאַדְמִי מִן עַ'מְזַה וִאִלְִזְמָאל  מן עַ'פְסַה    Duplicated !!!</t>
  </si>
  <si>
    <t>אבן אבנכ-אבנכ,ואבן בנתכ-לא</t>
  </si>
  <si>
    <t>אסם בלא ג'סם</t>
  </si>
  <si>
    <t>5/88</t>
  </si>
  <si>
    <t>איד מן ורא ואיד מן קדאם</t>
  </si>
  <si>
    <t>79/90</t>
  </si>
  <si>
    <t>ג׳אבט בניתי</t>
  </si>
  <si>
    <t>חְגָ'אעַַ'ה אִלְמָא תִעִ'טָ'אהָא  תִפְשַח'</t>
  </si>
  <si>
    <t>ח'ליני ואח'ליכ</t>
  </si>
  <si>
    <t>גאולה אזולאי</t>
  </si>
  <si>
    <t>אקלק יא בנתי ואסמעק יא כנתי</t>
  </si>
  <si>
    <t>יוסי הלוי</t>
  </si>
  <si>
    <t>אביל על- (עליכ, עלינו) / ב-</t>
  </si>
  <si>
    <t>108/ 109</t>
  </si>
  <si>
    <t>20 / 111</t>
  </si>
  <si>
    <t xml:space="preserve">נקטע חילו </t>
  </si>
  <si>
    <t>p 184</t>
  </si>
  <si>
    <t>p 47</t>
  </si>
  <si>
    <t>תת'כלו אמו</t>
  </si>
  <si>
    <t>צַחַ'ם וִצ'וּ</t>
  </si>
  <si>
    <t>121 / 122</t>
  </si>
  <si>
    <t>אהרון מנחם</t>
  </si>
  <si>
    <t>p 99</t>
  </si>
  <si>
    <t>זקנבות</t>
  </si>
  <si>
    <t>133 / 134</t>
  </si>
  <si>
    <t>יהודית ימין</t>
  </si>
  <si>
    <t>p 118</t>
  </si>
  <si>
    <t>שקלאיי ע'מאד</t>
  </si>
  <si>
    <t>145 /146</t>
  </si>
  <si>
    <t>p 139</t>
  </si>
  <si>
    <t>147 / 148</t>
  </si>
  <si>
    <t>טקת בטני</t>
  </si>
  <si>
    <t>טלעת רוחו</t>
  </si>
  <si>
    <t>151/ 153</t>
  </si>
  <si>
    <t>אליעזר אליצור</t>
  </si>
  <si>
    <t>יטעיכי עיפי</t>
  </si>
  <si>
    <t>86 / 158</t>
  </si>
  <si>
    <t>אִבְּן אִבְּנַכּ אִבְּנַכּ  וִאִבְּן בִּנְתַכּ לָא                      DUPLICATED!!</t>
  </si>
  <si>
    <t>אִבְּן אִלְגַ'ריח מָא מִסְתַרִיח</t>
  </si>
  <si>
    <t>87 / 162</t>
  </si>
  <si>
    <t>אל חבּו ע'בּו ייקעד (ב)בּיתו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</si>
</sst>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imes New Roman"/>
      <family val="1"/>
    </font>
    <font>
      <sz val="6"/>
      <color theme="1"/>
      <name val="Tahom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14" fontId="1" fillId="0" borderId="2" xfId="0" applyNumberFormat="1" applyFont="1" applyBorder="1" applyAlignment="1">
      <alignment horizontal="left" vertical="center" wrapText="1" readingOrder="1"/>
    </xf>
    <xf numFmtId="20" fontId="1" fillId="0" borderId="3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5" fillId="0" borderId="3" xfId="1" applyBorder="1" applyAlignment="1">
      <alignment horizontal="right" vertical="center" wrapText="1" readingOrder="2"/>
    </xf>
    <xf numFmtId="14" fontId="4" fillId="0" borderId="3" xfId="0" applyNumberFormat="1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14" fontId="1" fillId="0" borderId="3" xfId="0" applyNumberFormat="1" applyFont="1" applyBorder="1" applyAlignment="1">
      <alignment horizontal="left" vertical="center" wrapText="1" readingOrder="1"/>
    </xf>
    <xf numFmtId="14" fontId="4" fillId="0" borderId="0" xfId="0" applyNumberFormat="1" applyFont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14" fontId="1" fillId="0" borderId="1" xfId="0" applyNumberFormat="1" applyFont="1" applyBorder="1" applyAlignment="1">
      <alignment horizontal="left" vertical="center" wrapText="1" readingOrder="1"/>
    </xf>
    <xf numFmtId="20" fontId="1" fillId="0" borderId="1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top" wrapText="1" readingOrder="1"/>
    </xf>
    <xf numFmtId="14" fontId="1" fillId="0" borderId="1" xfId="0" quotePrefix="1" applyNumberFormat="1" applyFont="1" applyBorder="1" applyAlignment="1">
      <alignment horizontal="center" vertical="center" wrapText="1" readingOrder="1"/>
    </xf>
    <xf numFmtId="0" fontId="5" fillId="0" borderId="1" xfId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right" vertical="center" wrapText="1" readingOrder="2"/>
    </xf>
    <xf numFmtId="0" fontId="5" fillId="0" borderId="5" xfId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right" vertical="center" wrapText="1" readingOrder="2"/>
    </xf>
    <xf numFmtId="0" fontId="5" fillId="0" borderId="6" xfId="1" applyBorder="1" applyAlignment="1">
      <alignment horizontal="right" vertical="center" wrapText="1" readingOrder="2"/>
    </xf>
    <xf numFmtId="14" fontId="1" fillId="0" borderId="6" xfId="0" applyNumberFormat="1" applyFont="1" applyBorder="1" applyAlignment="1">
      <alignment horizontal="right" vertical="center" wrapText="1" readingOrder="2"/>
    </xf>
    <xf numFmtId="0" fontId="5" fillId="0" borderId="6" xfId="1" applyBorder="1" applyAlignment="1">
      <alignment horizontal="center" vertical="center" wrapText="1" readingOrder="2"/>
    </xf>
    <xf numFmtId="0" fontId="11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 wrapText="1"/>
    </xf>
    <xf numFmtId="0" fontId="13" fillId="0" borderId="8" xfId="0" applyFont="1" applyBorder="1" applyAlignment="1">
      <alignment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right" wrapText="1"/>
    </xf>
    <xf numFmtId="0" fontId="12" fillId="0" borderId="8" xfId="0" applyFont="1" applyBorder="1" applyAlignment="1">
      <alignment vertical="center"/>
    </xf>
    <xf numFmtId="0" fontId="12" fillId="2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wrapText="1"/>
    </xf>
    <xf numFmtId="0" fontId="12" fillId="4" borderId="8" xfId="0" applyFont="1" applyFill="1" applyBorder="1" applyAlignment="1">
      <alignment horizontal="right" wrapText="1"/>
    </xf>
    <xf numFmtId="0" fontId="12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right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wrapText="1"/>
    </xf>
    <xf numFmtId="0" fontId="12" fillId="6" borderId="8" xfId="0" applyFont="1" applyFill="1" applyBorder="1" applyAlignment="1">
      <alignment wrapText="1"/>
    </xf>
    <xf numFmtId="0" fontId="12" fillId="6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horizontal="right" wrapText="1"/>
    </xf>
    <xf numFmtId="0" fontId="12" fillId="7" borderId="8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0" fillId="0" borderId="0" xfId="0" applyAlignment="1">
      <alignment horizontal="center"/>
    </xf>
    <xf numFmtId="0" fontId="5" fillId="0" borderId="0" xfId="1" applyBorder="1" applyAlignment="1">
      <alignment horizontal="center" vertical="center" wrapText="1" readingOrder="2"/>
    </xf>
    <xf numFmtId="0" fontId="5" fillId="0" borderId="0" xfId="1" applyBorder="1" applyAlignment="1">
      <alignment horizontal="center" vertical="center" wrapText="1" readingOrder="1"/>
    </xf>
    <xf numFmtId="0" fontId="5" fillId="0" borderId="8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12" fillId="0" borderId="0" xfId="0" applyFont="1"/>
    <xf numFmtId="14" fontId="1" fillId="0" borderId="4" xfId="0" applyNumberFormat="1" applyFont="1" applyBorder="1" applyAlignment="1">
      <alignment horizontal="left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5" fillId="0" borderId="1" xfId="1" applyBorder="1" applyAlignment="1">
      <alignment horizontal="center" vertical="center" wrapText="1" readingOrder="2"/>
    </xf>
    <xf numFmtId="0" fontId="5" fillId="0" borderId="13" xfId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zahavb/permalink/8388212351219012/" TargetMode="External"/><Relationship Id="rId299" Type="http://schemas.openxmlformats.org/officeDocument/2006/relationships/hyperlink" Target="https://www.facebook.com/groups/zahavb/posts/1370891426284508/" TargetMode="External"/><Relationship Id="rId303" Type="http://schemas.openxmlformats.org/officeDocument/2006/relationships/hyperlink" Target="https://www.facebook.com/groups/742470139214981/posts/5838450359616908/" TargetMode="External"/><Relationship Id="rId21" Type="http://schemas.openxmlformats.org/officeDocument/2006/relationships/hyperlink" Target="https://www.facebook.com/groups/zahavb/permalink/8711050945601816/" TargetMode="External"/><Relationship Id="rId42" Type="http://schemas.openxmlformats.org/officeDocument/2006/relationships/hyperlink" Target="https://www.facebook.com/groups/zahavb/permalink/8630002973706614/" TargetMode="External"/><Relationship Id="rId63" Type="http://schemas.openxmlformats.org/officeDocument/2006/relationships/hyperlink" Target="https://www.facebook.com/groups/zahavb/permalink/8561236517249927/" TargetMode="External"/><Relationship Id="rId84" Type="http://schemas.openxmlformats.org/officeDocument/2006/relationships/hyperlink" Target="https://www.facebook.com/groups/zahavb/permalink/6051470714893199" TargetMode="External"/><Relationship Id="rId138" Type="http://schemas.openxmlformats.org/officeDocument/2006/relationships/hyperlink" Target="https://www.facebook.com/groups/zahavb/permalink/8325339447506303/" TargetMode="External"/><Relationship Id="rId159" Type="http://schemas.openxmlformats.org/officeDocument/2006/relationships/hyperlink" Target="https://www.facebook.com/story.php?story_fbid=5097524683709483&amp;id=742470139214981" TargetMode="External"/><Relationship Id="rId170" Type="http://schemas.openxmlformats.org/officeDocument/2006/relationships/hyperlink" Target="https://www.facebook.com/groups/zahavb/permalink/30921301470816779/" TargetMode="External"/><Relationship Id="rId191" Type="http://schemas.openxmlformats.org/officeDocument/2006/relationships/hyperlink" Target="https://www.facebook.com/groups/zahavb/posts/31280165564930366/" TargetMode="External"/><Relationship Id="rId205" Type="http://schemas.openxmlformats.org/officeDocument/2006/relationships/hyperlink" Target="https://www.facebook.com/groups/742470139214981/permalink/9860533184075252/?app=fbl" TargetMode="External"/><Relationship Id="rId226" Type="http://schemas.openxmlformats.org/officeDocument/2006/relationships/hyperlink" Target="https://www.facebook.com/groups/zahavb/permalink/2601208126586159" TargetMode="External"/><Relationship Id="rId247" Type="http://schemas.openxmlformats.org/officeDocument/2006/relationships/hyperlink" Target="https://www.facebook.com/groups/zahavb/posts/7651278091579112/" TargetMode="External"/><Relationship Id="rId107" Type="http://schemas.openxmlformats.org/officeDocument/2006/relationships/hyperlink" Target="https://www.facebook.com/groups/zahavb/permalink/5527683320605277/" TargetMode="External"/><Relationship Id="rId268" Type="http://schemas.openxmlformats.org/officeDocument/2006/relationships/hyperlink" Target="https://www.facebook.com/groups/zahavb/posts/949878028385852/" TargetMode="External"/><Relationship Id="rId289" Type="http://schemas.openxmlformats.org/officeDocument/2006/relationships/hyperlink" Target="https://www.facebook.com/groups/zahavb/posts/29663022539978018/" TargetMode="External"/><Relationship Id="rId11" Type="http://schemas.openxmlformats.org/officeDocument/2006/relationships/hyperlink" Target="https://www.facebook.com/groups/742470139214981/permalink/5094586797336605/" TargetMode="External"/><Relationship Id="rId32" Type="http://schemas.openxmlformats.org/officeDocument/2006/relationships/hyperlink" Target="https://www.facebook.com/groups/zahavb/permalink/8661004357273142/" TargetMode="External"/><Relationship Id="rId53" Type="http://schemas.openxmlformats.org/officeDocument/2006/relationships/hyperlink" Target="https://www.facebook.com/groups/zahavb/permalink/8604977309542514/" TargetMode="External"/><Relationship Id="rId74" Type="http://schemas.openxmlformats.org/officeDocument/2006/relationships/hyperlink" Target="https://www.facebook.com/groups/zahavb/permalink/8527630953943817/" TargetMode="External"/><Relationship Id="rId128" Type="http://schemas.openxmlformats.org/officeDocument/2006/relationships/hyperlink" Target="https://www.facebook.com/groups/zahavb/permalink/8352091258164455/" TargetMode="External"/><Relationship Id="rId149" Type="http://schemas.openxmlformats.org/officeDocument/2006/relationships/hyperlink" Target="https://www.facebook.com/story.php?story_fbid=8980037755369799&amp;id=459954557378204" TargetMode="External"/><Relationship Id="rId314" Type="http://schemas.openxmlformats.org/officeDocument/2006/relationships/hyperlink" Target="https://www.facebook.com/groups/742470139214981/posts/3582794551849178/" TargetMode="External"/><Relationship Id="rId5" Type="http://schemas.openxmlformats.org/officeDocument/2006/relationships/hyperlink" Target="https://www.facebook.com/groups/742470139214981/permalink/5166195643509053/" TargetMode="External"/><Relationship Id="rId95" Type="http://schemas.openxmlformats.org/officeDocument/2006/relationships/hyperlink" Target="https://www.facebook.com/groups/zahavb/permalink/789300724443584/" TargetMode="External"/><Relationship Id="rId160" Type="http://schemas.openxmlformats.org/officeDocument/2006/relationships/hyperlink" Target="https://www.facebook.com/story.php?story_fbid=5097585957036689&amp;id=742470139214981" TargetMode="External"/><Relationship Id="rId181" Type="http://schemas.openxmlformats.org/officeDocument/2006/relationships/hyperlink" Target="https://www.facebook.com/groups/zahavb/posts/30951095361170723/" TargetMode="External"/><Relationship Id="rId216" Type="http://schemas.openxmlformats.org/officeDocument/2006/relationships/hyperlink" Target="https://www.facebook.com/groups/zahavb/permalink/31392453753701546" TargetMode="External"/><Relationship Id="rId237" Type="http://schemas.openxmlformats.org/officeDocument/2006/relationships/hyperlink" Target="https://www.facebook.com/groups/zahavb/posts/6716601241713473/" TargetMode="External"/><Relationship Id="rId258" Type="http://schemas.openxmlformats.org/officeDocument/2006/relationships/hyperlink" Target="https://www.facebook.com/groups/742470139214981/posts/785260644935930/" TargetMode="External"/><Relationship Id="rId279" Type="http://schemas.openxmlformats.org/officeDocument/2006/relationships/hyperlink" Target="https://www.facebook.com/groups/zahavb/posts/25078377111775940/" TargetMode="External"/><Relationship Id="rId22" Type="http://schemas.openxmlformats.org/officeDocument/2006/relationships/hyperlink" Target="https://www.facebook.com/groups/zahavb/permalink/8710637998976444/" TargetMode="External"/><Relationship Id="rId43" Type="http://schemas.openxmlformats.org/officeDocument/2006/relationships/hyperlink" Target="https://www.facebook.com/groups/zahavb/permalink/8629897890383789/" TargetMode="External"/><Relationship Id="rId64" Type="http://schemas.openxmlformats.org/officeDocument/2006/relationships/hyperlink" Target="https://www.facebook.com/groups/742470139214981/permalink/4919999591461994/" TargetMode="External"/><Relationship Id="rId118" Type="http://schemas.openxmlformats.org/officeDocument/2006/relationships/hyperlink" Target="https://www.facebook.com/groups/742470139214981/permalink/4819032274892060/" TargetMode="External"/><Relationship Id="rId139" Type="http://schemas.openxmlformats.org/officeDocument/2006/relationships/hyperlink" Target="https://www.facebook.com/groups/zahavb/permalink/8314976058542642" TargetMode="External"/><Relationship Id="rId290" Type="http://schemas.openxmlformats.org/officeDocument/2006/relationships/hyperlink" Target="https://www.facebook.com/groups/zahavb/posts/29832380356375568/" TargetMode="External"/><Relationship Id="rId304" Type="http://schemas.openxmlformats.org/officeDocument/2006/relationships/hyperlink" Target="https://www.facebook.com/groups/742470139214981/posts/2723569627771679/" TargetMode="External"/><Relationship Id="rId85" Type="http://schemas.openxmlformats.org/officeDocument/2006/relationships/hyperlink" Target="https://www.facebook.com/groups/zahavb/permalink/6051474881559449/" TargetMode="External"/><Relationship Id="rId150" Type="http://schemas.openxmlformats.org/officeDocument/2006/relationships/hyperlink" Target="https://www.facebook.com/story.php?story_fbid=8975369055836669&amp;id=459954557378204" TargetMode="External"/><Relationship Id="rId171" Type="http://schemas.openxmlformats.org/officeDocument/2006/relationships/hyperlink" Target="https://www.facebook.com/groups/zahavb/permalink/30922775664002693/" TargetMode="External"/><Relationship Id="rId192" Type="http://schemas.openxmlformats.org/officeDocument/2006/relationships/hyperlink" Target="https://www.facebook.com/groups/zahavb/posts/31348018484811740/" TargetMode="External"/><Relationship Id="rId206" Type="http://schemas.openxmlformats.org/officeDocument/2006/relationships/hyperlink" Target="https://www.facebook.com/groups/742470139214981/permalink/9868293619965875" TargetMode="External"/><Relationship Id="rId227" Type="http://schemas.openxmlformats.org/officeDocument/2006/relationships/hyperlink" Target="https://www.facebook.com/groups/742470139214981/permalink/1538833692911951/" TargetMode="External"/><Relationship Id="rId248" Type="http://schemas.openxmlformats.org/officeDocument/2006/relationships/hyperlink" Target="https://www.facebook.com/groups/zahavb/posts/8332634683443446/" TargetMode="External"/><Relationship Id="rId269" Type="http://schemas.openxmlformats.org/officeDocument/2006/relationships/hyperlink" Target="https://www.facebook.com/groups/zahavb/posts/5478978135475796/" TargetMode="External"/><Relationship Id="rId12" Type="http://schemas.openxmlformats.org/officeDocument/2006/relationships/hyperlink" Target="https://www.facebook.com/groups/zahavb/permalink/8851061244934118/" TargetMode="External"/><Relationship Id="rId33" Type="http://schemas.openxmlformats.org/officeDocument/2006/relationships/hyperlink" Target="https://www.facebook.com/groups/zahavb/permalink/1556983591008623/" TargetMode="External"/><Relationship Id="rId108" Type="http://schemas.openxmlformats.org/officeDocument/2006/relationships/hyperlink" Target="https://www.facebook.com/groups/zahavb/permalink/1067143763325944/" TargetMode="External"/><Relationship Id="rId129" Type="http://schemas.openxmlformats.org/officeDocument/2006/relationships/hyperlink" Target="https://www.facebook.com/groups/zahavb/permalink/8343143709059210/" TargetMode="External"/><Relationship Id="rId280" Type="http://schemas.openxmlformats.org/officeDocument/2006/relationships/hyperlink" Target="https://www.facebook.com/groups/zahavb/posts/2812387772134859/" TargetMode="External"/><Relationship Id="rId315" Type="http://schemas.openxmlformats.org/officeDocument/2006/relationships/hyperlink" Target="https://www.facebook.com/groups/742470139214981/posts/6171887719606502/" TargetMode="External"/><Relationship Id="rId54" Type="http://schemas.openxmlformats.org/officeDocument/2006/relationships/hyperlink" Target="https://www.facebook.com/groups/zahavb/permalink/8605488962824682/" TargetMode="External"/><Relationship Id="rId75" Type="http://schemas.openxmlformats.org/officeDocument/2006/relationships/hyperlink" Target="https://www.facebook.com/groups/zahavb/permalink/7670150949691826/" TargetMode="External"/><Relationship Id="rId96" Type="http://schemas.openxmlformats.org/officeDocument/2006/relationships/hyperlink" Target="https://www.facebook.com/groups/zahavb/permalink/8468454076528172/" TargetMode="External"/><Relationship Id="rId140" Type="http://schemas.openxmlformats.org/officeDocument/2006/relationships/hyperlink" Target="https://www.facebook.com/groups/zahavb/permalink/8319902098050038/" TargetMode="External"/><Relationship Id="rId161" Type="http://schemas.openxmlformats.org/officeDocument/2006/relationships/hyperlink" Target="https://www.facebook.com/story.php?story_fbid=8860252544014988&amp;id=459954557378204" TargetMode="External"/><Relationship Id="rId182" Type="http://schemas.openxmlformats.org/officeDocument/2006/relationships/hyperlink" Target="https://www.facebook.com/groups/742470139214981/posts/9662987063829866/" TargetMode="External"/><Relationship Id="rId217" Type="http://schemas.openxmlformats.org/officeDocument/2006/relationships/hyperlink" Target="https://www.facebook.com/groups/zahavb/permalink/31460772343536353" TargetMode="External"/><Relationship Id="rId6" Type="http://schemas.openxmlformats.org/officeDocument/2006/relationships/hyperlink" Target="https://www.facebook.com/permalink.php?story_fbid=1512385105763834&amp;id=100009770775297" TargetMode="External"/><Relationship Id="rId238" Type="http://schemas.openxmlformats.org/officeDocument/2006/relationships/hyperlink" Target="https://www.facebook.com/groups/zahavb/posts/28177592415187712/" TargetMode="External"/><Relationship Id="rId259" Type="http://schemas.openxmlformats.org/officeDocument/2006/relationships/hyperlink" Target="https://www.facebook.com/groups/zahavb/posts/25802114452735532/" TargetMode="External"/><Relationship Id="rId23" Type="http://schemas.openxmlformats.org/officeDocument/2006/relationships/hyperlink" Target="https://www.facebook.com/groups/zahavb/permalink/8704438676263043/" TargetMode="External"/><Relationship Id="rId119" Type="http://schemas.openxmlformats.org/officeDocument/2006/relationships/hyperlink" Target="https://www.facebook.com/groups/zahavb/permalink/8368081213232126/" TargetMode="External"/><Relationship Id="rId270" Type="http://schemas.openxmlformats.org/officeDocument/2006/relationships/hyperlink" Target="https://www.facebook.com/groups/742470139214981/posts/1254751534653503" TargetMode="External"/><Relationship Id="rId291" Type="http://schemas.openxmlformats.org/officeDocument/2006/relationships/hyperlink" Target="https://www.facebook.com/groups/zahavb/posts/3875520712488221/" TargetMode="External"/><Relationship Id="rId305" Type="http://schemas.openxmlformats.org/officeDocument/2006/relationships/hyperlink" Target="https://www.facebook.com/groups/zahavb/posts/26739328195680815/" TargetMode="External"/><Relationship Id="rId44" Type="http://schemas.openxmlformats.org/officeDocument/2006/relationships/hyperlink" Target="https://www.facebook.com/groups/zahavb/permalink/8634046819968896/" TargetMode="External"/><Relationship Id="rId65" Type="http://schemas.openxmlformats.org/officeDocument/2006/relationships/hyperlink" Target="https://www.facebook.com/groups/zahavb/permalink/8535132296527016/" TargetMode="External"/><Relationship Id="rId86" Type="http://schemas.openxmlformats.org/officeDocument/2006/relationships/hyperlink" Target="https://www.facebook.com/groups/zahavb/permalink/801396873233969/" TargetMode="External"/><Relationship Id="rId130" Type="http://schemas.openxmlformats.org/officeDocument/2006/relationships/hyperlink" Target="https://www.facebook.com/groups/742470139214981/permalink/4796842470444374/" TargetMode="External"/><Relationship Id="rId151" Type="http://schemas.openxmlformats.org/officeDocument/2006/relationships/hyperlink" Target="https://www.facebook.com/story.php?story_fbid=8972873029419605&amp;id=459954557378204" TargetMode="External"/><Relationship Id="rId172" Type="http://schemas.openxmlformats.org/officeDocument/2006/relationships/hyperlink" Target="https://www.facebook.com/groups/742470139214981/permalink/9639707932824446/" TargetMode="External"/><Relationship Id="rId193" Type="http://schemas.openxmlformats.org/officeDocument/2006/relationships/hyperlink" Target="https://www.facebook.com/groups/zahavb/posts/31400411376239117/" TargetMode="External"/><Relationship Id="rId207" Type="http://schemas.openxmlformats.org/officeDocument/2006/relationships/hyperlink" Target="https://www.facebook.com/groups/742470139214981/permalink/9838352052960032" TargetMode="External"/><Relationship Id="rId228" Type="http://schemas.openxmlformats.org/officeDocument/2006/relationships/hyperlink" Target="https://www.facebook.com/groups/742470139214981/posts/6246798842115389/" TargetMode="External"/><Relationship Id="rId249" Type="http://schemas.openxmlformats.org/officeDocument/2006/relationships/hyperlink" Target="https://www.facebook.com/groups/zahavb/posts/4478459502194336/" TargetMode="External"/><Relationship Id="rId13" Type="http://schemas.openxmlformats.org/officeDocument/2006/relationships/hyperlink" Target="https://www.facebook.com/groups/742470139214981/permalink/5091973314264620/" TargetMode="External"/><Relationship Id="rId109" Type="http://schemas.openxmlformats.org/officeDocument/2006/relationships/hyperlink" Target="https://www.facebook.com/tsionit.fattalkuperwasser/posts/2737255553249175" TargetMode="External"/><Relationship Id="rId260" Type="http://schemas.openxmlformats.org/officeDocument/2006/relationships/hyperlink" Target="https://www.facebook.com/groups/zahavb/posts/27771145715832386/" TargetMode="External"/><Relationship Id="rId281" Type="http://schemas.openxmlformats.org/officeDocument/2006/relationships/hyperlink" Target="https://www.facebook.com/groups/zahavb/posts/31876595141954069/" TargetMode="External"/><Relationship Id="rId316" Type="http://schemas.openxmlformats.org/officeDocument/2006/relationships/printerSettings" Target="../printerSettings/printerSettings1.bin"/><Relationship Id="rId34" Type="http://schemas.openxmlformats.org/officeDocument/2006/relationships/hyperlink" Target="https://www.facebook.com/groups/742470139214981/permalink/4986778264784126/" TargetMode="External"/><Relationship Id="rId55" Type="http://schemas.openxmlformats.org/officeDocument/2006/relationships/hyperlink" Target="https://www.facebook.com/groups/zahavb/permalink/8605033392870239/" TargetMode="External"/><Relationship Id="rId76" Type="http://schemas.openxmlformats.org/officeDocument/2006/relationships/hyperlink" Target="https://www.facebook.com/groups/zahavb/permalink/8517759714930941/" TargetMode="External"/><Relationship Id="rId97" Type="http://schemas.openxmlformats.org/officeDocument/2006/relationships/hyperlink" Target="https://www.facebook.com/groups/zahavb/permalink/8450341538339426/" TargetMode="External"/><Relationship Id="rId120" Type="http://schemas.openxmlformats.org/officeDocument/2006/relationships/hyperlink" Target="https://www.facebook.com/groups/zahavb/permalink/8373632012677046/" TargetMode="External"/><Relationship Id="rId141" Type="http://schemas.openxmlformats.org/officeDocument/2006/relationships/hyperlink" Target="https://www.facebook.com/story.php?story_fbid=5171266999668584&amp;id=742470139214981" TargetMode="External"/><Relationship Id="rId7" Type="http://schemas.openxmlformats.org/officeDocument/2006/relationships/hyperlink" Target="https://www.facebook.com/groups/742470139214981/permalink/5163551270440157/" TargetMode="External"/><Relationship Id="rId162" Type="http://schemas.openxmlformats.org/officeDocument/2006/relationships/hyperlink" Target="https://www.facebook.com/story.php?story_fbid=5100010770127541&amp;id=742470139214981" TargetMode="External"/><Relationship Id="rId183" Type="http://schemas.openxmlformats.org/officeDocument/2006/relationships/hyperlink" Target="https://www.facebook.com/groups/zahavb/posts/30964671233146469/" TargetMode="External"/><Relationship Id="rId218" Type="http://schemas.openxmlformats.org/officeDocument/2006/relationships/hyperlink" Target="https://www.facebook.com/groups/zahavb/permalink/31495615933385327" TargetMode="External"/><Relationship Id="rId239" Type="http://schemas.openxmlformats.org/officeDocument/2006/relationships/hyperlink" Target="https://www.facebook.com/groups/zahavb/posts/30496247483322182/" TargetMode="External"/><Relationship Id="rId250" Type="http://schemas.openxmlformats.org/officeDocument/2006/relationships/hyperlink" Target="https://www.facebook.com/groups/742470139214981/permalink/1685801734881812/" TargetMode="External"/><Relationship Id="rId271" Type="http://schemas.openxmlformats.org/officeDocument/2006/relationships/hyperlink" Target="https://www.facebook.com/groups/742470139214981/posts/5752949291500349" TargetMode="External"/><Relationship Id="rId292" Type="http://schemas.openxmlformats.org/officeDocument/2006/relationships/hyperlink" Target="https://www.facebook.com/groups/zahavb/posts/8115428885164028/" TargetMode="External"/><Relationship Id="rId306" Type="http://schemas.openxmlformats.org/officeDocument/2006/relationships/hyperlink" Target="https://www.facebook.com/groups/zahavb/posts/25710723608541284/" TargetMode="External"/><Relationship Id="rId24" Type="http://schemas.openxmlformats.org/officeDocument/2006/relationships/hyperlink" Target="https://www.facebook.com/groups/742470139214981/permalink/5007174239411195/" TargetMode="External"/><Relationship Id="rId45" Type="http://schemas.openxmlformats.org/officeDocument/2006/relationships/hyperlink" Target="https://www.facebook.com/groups/zahavb/permalink/8634606756579569/" TargetMode="External"/><Relationship Id="rId66" Type="http://schemas.openxmlformats.org/officeDocument/2006/relationships/hyperlink" Target="https://www.facebook.com/groups/zahavb/permalink/8536109253095987/" TargetMode="External"/><Relationship Id="rId87" Type="http://schemas.openxmlformats.org/officeDocument/2006/relationships/hyperlink" Target="https://www.facebook.com/groups/zahavb/permalink/1018151498225171/" TargetMode="External"/><Relationship Id="rId110" Type="http://schemas.openxmlformats.org/officeDocument/2006/relationships/hyperlink" Target="https://www.facebook.com/groups/zahavb/permalink/8417015871671993/" TargetMode="External"/><Relationship Id="rId131" Type="http://schemas.openxmlformats.org/officeDocument/2006/relationships/hyperlink" Target="https://www.facebook.com/groups/742470139214981/permalink/4794086837386604/" TargetMode="External"/><Relationship Id="rId61" Type="http://schemas.openxmlformats.org/officeDocument/2006/relationships/hyperlink" Target="https://www.facebook.com/groups/zahavb/permalink/8584092724964306/" TargetMode="External"/><Relationship Id="rId82" Type="http://schemas.openxmlformats.org/officeDocument/2006/relationships/hyperlink" Target="https://www.facebook.com/groups/zahavb/permalink/8483916084981971/" TargetMode="External"/><Relationship Id="rId152" Type="http://schemas.openxmlformats.org/officeDocument/2006/relationships/hyperlink" Target="https://www.facebook.com/story.php?story_fbid=5164000557061895&amp;id=742470139214981" TargetMode="External"/><Relationship Id="rId173" Type="http://schemas.openxmlformats.org/officeDocument/2006/relationships/hyperlink" Target="https://www.facebook.com/groups/zahavb/permalink/30907872828826310/" TargetMode="External"/><Relationship Id="rId194" Type="http://schemas.openxmlformats.org/officeDocument/2006/relationships/hyperlink" Target="https://www.facebook.com/groups/zahavb/posts/31413945351552386/" TargetMode="External"/><Relationship Id="rId199" Type="http://schemas.openxmlformats.org/officeDocument/2006/relationships/hyperlink" Target="https://www.facebook.com/groups/zahavb/permalink/31404712479142340/" TargetMode="External"/><Relationship Id="rId203" Type="http://schemas.openxmlformats.org/officeDocument/2006/relationships/hyperlink" Target="https://www.facebook.com/groups/zahavb/permalink/31370575065889415/?app=fbl" TargetMode="External"/><Relationship Id="rId208" Type="http://schemas.openxmlformats.org/officeDocument/2006/relationships/hyperlink" Target="https://www.facebook.com/groups/742470139214981/permalink/9852852948176609" TargetMode="External"/><Relationship Id="rId229" Type="http://schemas.openxmlformats.org/officeDocument/2006/relationships/hyperlink" Target="https://www.facebook.com/groups/zahavb/permalink/1057727710934216/" TargetMode="External"/><Relationship Id="rId19" Type="http://schemas.openxmlformats.org/officeDocument/2006/relationships/hyperlink" Target="https://www.facebook.com/groups/zahavb/permalink/8844418888931687/" TargetMode="External"/><Relationship Id="rId224" Type="http://schemas.openxmlformats.org/officeDocument/2006/relationships/hyperlink" Target="https://www.facebook.com/groups/zahavb/permalink/31509234752023445" TargetMode="External"/><Relationship Id="rId240" Type="http://schemas.openxmlformats.org/officeDocument/2006/relationships/hyperlink" Target="https://www.facebook.com/groups/zahavb/posts/8921728491200726/" TargetMode="External"/><Relationship Id="rId245" Type="http://schemas.openxmlformats.org/officeDocument/2006/relationships/hyperlink" Target="https://www.facebook.com/groups/zahavb/posts/6042262699147334/" TargetMode="External"/><Relationship Id="rId261" Type="http://schemas.openxmlformats.org/officeDocument/2006/relationships/hyperlink" Target="https://www.facebook.com/groups/742470139214981/posts/7631831230278803/" TargetMode="External"/><Relationship Id="rId266" Type="http://schemas.openxmlformats.org/officeDocument/2006/relationships/hyperlink" Target="https://www.facebook.com/groups/742470139214981/posts/1364502213678434/" TargetMode="External"/><Relationship Id="rId287" Type="http://schemas.openxmlformats.org/officeDocument/2006/relationships/hyperlink" Target="https://www.facebook.com/groups/zahavb/posts/1026965274010460/" TargetMode="External"/><Relationship Id="rId14" Type="http://schemas.openxmlformats.org/officeDocument/2006/relationships/hyperlink" Target="https://www.facebook.com/groups/742470139214981/permalink/5091987957596489/" TargetMode="External"/><Relationship Id="rId30" Type="http://schemas.openxmlformats.org/officeDocument/2006/relationships/hyperlink" Target="https://www.facebook.com/groups/forumraanana/permalink/5110610695659444/" TargetMode="External"/><Relationship Id="rId35" Type="http://schemas.openxmlformats.org/officeDocument/2006/relationships/hyperlink" Target="https://www.facebook.com/groups/742470139214981/permalink/4983426415119311/" TargetMode="External"/><Relationship Id="rId56" Type="http://schemas.openxmlformats.org/officeDocument/2006/relationships/hyperlink" Target="https://www.facebook.com/groups/742470139214981/permalink/4949388838523069/" TargetMode="External"/><Relationship Id="rId77" Type="http://schemas.openxmlformats.org/officeDocument/2006/relationships/hyperlink" Target="https://www.facebook.com/groups/zahavb/permalink/8506613359378910/" TargetMode="External"/><Relationship Id="rId100" Type="http://schemas.openxmlformats.org/officeDocument/2006/relationships/hyperlink" Target="https://www.facebook.com/groups/742470139214981/permalink/4859405590854728/" TargetMode="External"/><Relationship Id="rId105" Type="http://schemas.openxmlformats.org/officeDocument/2006/relationships/hyperlink" Target="https://www.facebook.com/groups/zahavb/permalink/8435987873108126/" TargetMode="External"/><Relationship Id="rId126" Type="http://schemas.openxmlformats.org/officeDocument/2006/relationships/hyperlink" Target="https://www.facebook.com/groups/742470139214981/permalink/4784338205028134/" TargetMode="External"/><Relationship Id="rId147" Type="http://schemas.openxmlformats.org/officeDocument/2006/relationships/hyperlink" Target="https://www.facebook.com/story.php?story_fbid=8978787808828127&amp;id=459954557378204" TargetMode="External"/><Relationship Id="rId168" Type="http://schemas.openxmlformats.org/officeDocument/2006/relationships/hyperlink" Target="https://www.facebook.com/story.php?story_fbid=8872968429410066&amp;id=459954557378204" TargetMode="External"/><Relationship Id="rId282" Type="http://schemas.openxmlformats.org/officeDocument/2006/relationships/hyperlink" Target="https://www.facebook.com/groups/742470139214981/posts/2313705355424777/" TargetMode="External"/><Relationship Id="rId312" Type="http://schemas.openxmlformats.org/officeDocument/2006/relationships/hyperlink" Target="https://www.facebook.com/groups/zahavb/posts/30346028098344122/" TargetMode="External"/><Relationship Id="rId317" Type="http://schemas.openxmlformats.org/officeDocument/2006/relationships/vmlDrawing" Target="../drawings/vmlDrawing1.vml"/><Relationship Id="rId8" Type="http://schemas.openxmlformats.org/officeDocument/2006/relationships/hyperlink" Target="https://www.facebook.com/davebist1/posts/10158921260197081" TargetMode="External"/><Relationship Id="rId51" Type="http://schemas.openxmlformats.org/officeDocument/2006/relationships/hyperlink" Target="https://www.facebook.com/groups/zahavb/permalink/8616684615038450/" TargetMode="External"/><Relationship Id="rId72" Type="http://schemas.openxmlformats.org/officeDocument/2006/relationships/hyperlink" Target="https://www.facebook.com/groups/zahavb/permalink/8533661973340715/" TargetMode="External"/><Relationship Id="rId93" Type="http://schemas.openxmlformats.org/officeDocument/2006/relationships/hyperlink" Target="https://www.facebook.com/groups/zahavb/permalink/6550606778312921/" TargetMode="External"/><Relationship Id="rId98" Type="http://schemas.openxmlformats.org/officeDocument/2006/relationships/hyperlink" Target="https://www.facebook.com/groups/zahavb/permalink/8454169841289929/" TargetMode="External"/><Relationship Id="rId121" Type="http://schemas.openxmlformats.org/officeDocument/2006/relationships/hyperlink" Target="https://www.facebook.com/groups/742470139214981/permalink/4812191535576134/" TargetMode="External"/><Relationship Id="rId142" Type="http://schemas.openxmlformats.org/officeDocument/2006/relationships/hyperlink" Target="https://www.facebook.com/story.php?story_fbid=9002763623097212&amp;id=459954557378204" TargetMode="External"/><Relationship Id="rId163" Type="http://schemas.openxmlformats.org/officeDocument/2006/relationships/hyperlink" Target="https://www.facebook.com/story.php?story_fbid=8864682323572010&amp;id=459954557378204" TargetMode="External"/><Relationship Id="rId184" Type="http://schemas.openxmlformats.org/officeDocument/2006/relationships/hyperlink" Target="https://www.facebook.com/groups/742470139214981/posts/9959123940882842/" TargetMode="External"/><Relationship Id="rId189" Type="http://schemas.openxmlformats.org/officeDocument/2006/relationships/hyperlink" Target="https://www.facebook.com/groups/zahavb/posts/31468518736095047/" TargetMode="External"/><Relationship Id="rId219" Type="http://schemas.openxmlformats.org/officeDocument/2006/relationships/hyperlink" Target="https://www.facebook.com/groups/zahavb/permalink/31495392126741041" TargetMode="External"/><Relationship Id="rId3" Type="http://schemas.openxmlformats.org/officeDocument/2006/relationships/hyperlink" Target="https://www.facebook.com/groups/zahavb/permalink/8978191945554380/" TargetMode="External"/><Relationship Id="rId214" Type="http://schemas.openxmlformats.org/officeDocument/2006/relationships/hyperlink" Target="https://www.facebook.com/groups/742470139214981/permalink/9906042082857695" TargetMode="External"/><Relationship Id="rId230" Type="http://schemas.openxmlformats.org/officeDocument/2006/relationships/hyperlink" Target="https://www.facebook.com/groups/zahavb/permalink/31524150797198507/" TargetMode="External"/><Relationship Id="rId235" Type="http://schemas.openxmlformats.org/officeDocument/2006/relationships/hyperlink" Target="https://www.facebook.com/groups/zahavb/posts/9547719655268270/" TargetMode="External"/><Relationship Id="rId251" Type="http://schemas.openxmlformats.org/officeDocument/2006/relationships/hyperlink" Target="https://www.facebook.com/groups/zahavb/posts/29452976357649305/" TargetMode="External"/><Relationship Id="rId256" Type="http://schemas.openxmlformats.org/officeDocument/2006/relationships/hyperlink" Target="https://www.facebook.com/groups/zahavb/posts/7725484164158504/" TargetMode="External"/><Relationship Id="rId277" Type="http://schemas.openxmlformats.org/officeDocument/2006/relationships/hyperlink" Target="https://www.facebook.com/groups/742470139214981/posts/6218193524975921/" TargetMode="External"/><Relationship Id="rId298" Type="http://schemas.openxmlformats.org/officeDocument/2006/relationships/hyperlink" Target="https://www.facebook.com/groups/zahavb/posts/26723517167261918/" TargetMode="External"/><Relationship Id="rId25" Type="http://schemas.openxmlformats.org/officeDocument/2006/relationships/hyperlink" Target="https://www.facebook.com/groups/652398295151266/permalink/1830007380723679/" TargetMode="External"/><Relationship Id="rId46" Type="http://schemas.openxmlformats.org/officeDocument/2006/relationships/hyperlink" Target="https://www.facebook.com/groups/zahavb/permalink/8634584986581746/" TargetMode="External"/><Relationship Id="rId67" Type="http://schemas.openxmlformats.org/officeDocument/2006/relationships/hyperlink" Target="https://www.facebook.com/groups/zahavb/permalink/8540789052628007/" TargetMode="External"/><Relationship Id="rId116" Type="http://schemas.openxmlformats.org/officeDocument/2006/relationships/hyperlink" Target="https://www.facebook.com/groups/zahavb/permalink/8384274118279502/" TargetMode="External"/><Relationship Id="rId137" Type="http://schemas.openxmlformats.org/officeDocument/2006/relationships/hyperlink" Target="https://www.facebook.com/groups/zahavb/permalink/1229318623775123/" TargetMode="External"/><Relationship Id="rId158" Type="http://schemas.openxmlformats.org/officeDocument/2006/relationships/hyperlink" Target="https://www.facebook.com/story.php?story_fbid=5094586797336605&amp;id=742470139214981" TargetMode="External"/><Relationship Id="rId272" Type="http://schemas.openxmlformats.org/officeDocument/2006/relationships/hyperlink" Target="https://www.facebook.com/groups/zahavb/posts/1062693700437617/" TargetMode="External"/><Relationship Id="rId293" Type="http://schemas.openxmlformats.org/officeDocument/2006/relationships/hyperlink" Target="https://www.facebook.com/groups/zahavb/posts/996304927076495/" TargetMode="External"/><Relationship Id="rId302" Type="http://schemas.openxmlformats.org/officeDocument/2006/relationships/hyperlink" Target="https://www.facebook.com/groups/zahavb/posts/9146643995375840/" TargetMode="External"/><Relationship Id="rId307" Type="http://schemas.openxmlformats.org/officeDocument/2006/relationships/hyperlink" Target="https://www.facebook.com/groups/zahavb/posts/986878518019136/" TargetMode="External"/><Relationship Id="rId20" Type="http://schemas.openxmlformats.org/officeDocument/2006/relationships/hyperlink" Target="https://www.facebook.com/groups/zahavb/permalink/8841869929186583/" TargetMode="External"/><Relationship Id="rId41" Type="http://schemas.openxmlformats.org/officeDocument/2006/relationships/hyperlink" Target="https://www.facebook.com/groups/zahavb/permalink/8641582282548683/" TargetMode="External"/><Relationship Id="rId62" Type="http://schemas.openxmlformats.org/officeDocument/2006/relationships/hyperlink" Target="https://www.facebook.com/groups/zahavb/permalink/8559811924059053/" TargetMode="External"/><Relationship Id="rId83" Type="http://schemas.openxmlformats.org/officeDocument/2006/relationships/hyperlink" Target="https://www.facebook.com/groups/zahavb/permalink/1125542607486059/" TargetMode="External"/><Relationship Id="rId88" Type="http://schemas.openxmlformats.org/officeDocument/2006/relationships/hyperlink" Target="https://www.facebook.com/groups/zahavb/permalink/906038062769849/" TargetMode="External"/><Relationship Id="rId111" Type="http://schemas.openxmlformats.org/officeDocument/2006/relationships/hyperlink" Target="https://www.facebook.com/groups/zahavb/permalink/8417089264997987/" TargetMode="External"/><Relationship Id="rId132" Type="http://schemas.openxmlformats.org/officeDocument/2006/relationships/hyperlink" Target="https://www.facebook.com/groups/zahavb/permalink/8342473425792905/" TargetMode="External"/><Relationship Id="rId153" Type="http://schemas.openxmlformats.org/officeDocument/2006/relationships/hyperlink" Target="https://www.facebook.com/story.php?story_fbid=8971573609549547&amp;id=459954557378204" TargetMode="External"/><Relationship Id="rId174" Type="http://schemas.openxmlformats.org/officeDocument/2006/relationships/hyperlink" Target="https://www.facebook.com/groups/742470139214981/posts/9631485006980072/" TargetMode="External"/><Relationship Id="rId179" Type="http://schemas.openxmlformats.org/officeDocument/2006/relationships/hyperlink" Target="https://www.facebook.com/groups/zahavb/posts/30936646899282236/" TargetMode="External"/><Relationship Id="rId195" Type="http://schemas.openxmlformats.org/officeDocument/2006/relationships/hyperlink" Target="https://www.facebook.com/groups/zahavb/posts/31372162249064030/" TargetMode="External"/><Relationship Id="rId209" Type="http://schemas.openxmlformats.org/officeDocument/2006/relationships/hyperlink" Target="https://www.facebook.com/groups/742470139214981/permalink/9847606988701205" TargetMode="External"/><Relationship Id="rId190" Type="http://schemas.openxmlformats.org/officeDocument/2006/relationships/hyperlink" Target="https://www.facebook.com/groups/742470139214981/posts/9944873055641264/" TargetMode="External"/><Relationship Id="rId204" Type="http://schemas.openxmlformats.org/officeDocument/2006/relationships/hyperlink" Target="https://www.facebook.com/groups/742470139214981/permalink/9893813260747244/?app=fbl" TargetMode="External"/><Relationship Id="rId220" Type="http://schemas.openxmlformats.org/officeDocument/2006/relationships/hyperlink" Target="https://www.facebook.com/groups/742470139214981/permalink/9966750870120149" TargetMode="External"/><Relationship Id="rId225" Type="http://schemas.openxmlformats.org/officeDocument/2006/relationships/hyperlink" Target="https://www.facebook.com/groups/zahavb/permalink/25979254895021486" TargetMode="External"/><Relationship Id="rId241" Type="http://schemas.openxmlformats.org/officeDocument/2006/relationships/hyperlink" Target="https://www.facebook.com/groups/zahavb/posts/4983615821678699/" TargetMode="External"/><Relationship Id="rId246" Type="http://schemas.openxmlformats.org/officeDocument/2006/relationships/hyperlink" Target="https://www.facebook.com/groups/zahavb/posts/5300960273277584/" TargetMode="External"/><Relationship Id="rId267" Type="http://schemas.openxmlformats.org/officeDocument/2006/relationships/hyperlink" Target="https://www.facebook.com/groups/zahavb/permalink/4052968248076799/" TargetMode="External"/><Relationship Id="rId288" Type="http://schemas.openxmlformats.org/officeDocument/2006/relationships/hyperlink" Target="https://www.facebook.com/groups/zahavb/posts/25830917179855259/" TargetMode="External"/><Relationship Id="rId15" Type="http://schemas.openxmlformats.org/officeDocument/2006/relationships/hyperlink" Target="https://www.facebook.com/groups/zahavb/permalink/8839740046066238/" TargetMode="External"/><Relationship Id="rId36" Type="http://schemas.openxmlformats.org/officeDocument/2006/relationships/hyperlink" Target="https://www.facebook.com/groups/zahavb/permalink/8646468978726680/" TargetMode="External"/><Relationship Id="rId57" Type="http://schemas.openxmlformats.org/officeDocument/2006/relationships/hyperlink" Target="https://www.facebook.com/groups/742470139214981/permalink/4952177551577531/" TargetMode="External"/><Relationship Id="rId106" Type="http://schemas.openxmlformats.org/officeDocument/2006/relationships/hyperlink" Target="https://www.facebook.com/groups/zahavb/permalink/8432830043423909/" TargetMode="External"/><Relationship Id="rId127" Type="http://schemas.openxmlformats.org/officeDocument/2006/relationships/hyperlink" Target="https://www.facebook.com/groups/zahavb/permalink/8352946648078916/" TargetMode="External"/><Relationship Id="rId262" Type="http://schemas.openxmlformats.org/officeDocument/2006/relationships/hyperlink" Target="https://www.facebook.com/groups/742470139214981/posts/1089519354510056/" TargetMode="External"/><Relationship Id="rId283" Type="http://schemas.openxmlformats.org/officeDocument/2006/relationships/hyperlink" Target="https://www.facebook.com/groups/zahavb/posts/1378610162179301/" TargetMode="External"/><Relationship Id="rId313" Type="http://schemas.openxmlformats.org/officeDocument/2006/relationships/hyperlink" Target="https://www.facebook.com/groups/zahavb/posts/1369878899719094/" TargetMode="External"/><Relationship Id="rId318" Type="http://schemas.openxmlformats.org/officeDocument/2006/relationships/comments" Target="../comments1.xml"/><Relationship Id="rId10" Type="http://schemas.openxmlformats.org/officeDocument/2006/relationships/hyperlink" Target="https://www.facebook.com/groups/742470139214981/permalink/5094845747310710/" TargetMode="External"/><Relationship Id="rId31" Type="http://schemas.openxmlformats.org/officeDocument/2006/relationships/hyperlink" Target="https://www.facebook.com/groups/742470139214981/permalink/4989898481138771/" TargetMode="External"/><Relationship Id="rId52" Type="http://schemas.openxmlformats.org/officeDocument/2006/relationships/hyperlink" Target="https://www.facebook.com/groups/zahavb/permalink/8611297865577125/" TargetMode="External"/><Relationship Id="rId73" Type="http://schemas.openxmlformats.org/officeDocument/2006/relationships/hyperlink" Target="https://www.facebook.com/groups/zahavb/permalink/8533234376716808/" TargetMode="External"/><Relationship Id="rId78" Type="http://schemas.openxmlformats.org/officeDocument/2006/relationships/hyperlink" Target="https://www.facebook.com/groups/zahavb/permalink/8504000609640185/" TargetMode="External"/><Relationship Id="rId94" Type="http://schemas.openxmlformats.org/officeDocument/2006/relationships/hyperlink" Target="https://www.facebook.com/groups/zahavb/permalink/1276708095702842/" TargetMode="External"/><Relationship Id="rId99" Type="http://schemas.openxmlformats.org/officeDocument/2006/relationships/hyperlink" Target="https://www.facebook.com/groups/zahavb/permalink/8452430988130481/" TargetMode="External"/><Relationship Id="rId101" Type="http://schemas.openxmlformats.org/officeDocument/2006/relationships/hyperlink" Target="https://www.facebook.com/groups/zahavb/permalink/3937310022975956/" TargetMode="External"/><Relationship Id="rId122" Type="http://schemas.openxmlformats.org/officeDocument/2006/relationships/hyperlink" Target="https://www.facebook.com/groups/zahavb/permalink/8361285580578356/" TargetMode="External"/><Relationship Id="rId143" Type="http://schemas.openxmlformats.org/officeDocument/2006/relationships/hyperlink" Target="https://www.facebook.com/story.php?story_fbid=8998095933563981&amp;id=459954557378204" TargetMode="External"/><Relationship Id="rId148" Type="http://schemas.openxmlformats.org/officeDocument/2006/relationships/hyperlink" Target="https://www.facebook.com/story.php?story_fbid=8980308978676010&amp;id=459954557378204" TargetMode="External"/><Relationship Id="rId164" Type="http://schemas.openxmlformats.org/officeDocument/2006/relationships/hyperlink" Target="https://www.facebook.com/story.php?story_fbid=5102611266534158&amp;id=742470139214981" TargetMode="External"/><Relationship Id="rId169" Type="http://schemas.openxmlformats.org/officeDocument/2006/relationships/hyperlink" Target="https://www.facebook.com/groups/742470139214981/permalink/9647133245415248/" TargetMode="External"/><Relationship Id="rId185" Type="http://schemas.openxmlformats.org/officeDocument/2006/relationships/hyperlink" Target="https://www.facebook.com/groups/zahavb/posts/31472136779066576/" TargetMode="External"/><Relationship Id="rId4" Type="http://schemas.openxmlformats.org/officeDocument/2006/relationships/hyperlink" Target="https://www.facebook.com/groups/zahavb/permalink/8979374112102830/" TargetMode="External"/><Relationship Id="rId9" Type="http://schemas.openxmlformats.org/officeDocument/2006/relationships/hyperlink" Target="https://www.facebook.com/groups/zahavb/permalink/8850041931702716/" TargetMode="External"/><Relationship Id="rId180" Type="http://schemas.openxmlformats.org/officeDocument/2006/relationships/hyperlink" Target="https://www.facebook.com/groups/742470139214981/posts/9655190937942812/" TargetMode="External"/><Relationship Id="rId210" Type="http://schemas.openxmlformats.org/officeDocument/2006/relationships/hyperlink" Target="https://www.facebook.com/groups/zahavb/permalink/31383578724589049" TargetMode="External"/><Relationship Id="rId215" Type="http://schemas.openxmlformats.org/officeDocument/2006/relationships/hyperlink" Target="https://www.facebook.com/groups/742470139214981/permalink/9898512343610669" TargetMode="External"/><Relationship Id="rId236" Type="http://schemas.openxmlformats.org/officeDocument/2006/relationships/hyperlink" Target="https://www.facebook.com/groups/zahavb/posts/6533291893377743/" TargetMode="External"/><Relationship Id="rId257" Type="http://schemas.openxmlformats.org/officeDocument/2006/relationships/hyperlink" Target="https://www.facebook.com/groups/742470139214981/permalink/10049543835174185/" TargetMode="External"/><Relationship Id="rId278" Type="http://schemas.openxmlformats.org/officeDocument/2006/relationships/hyperlink" Target="https://www.facebook.com/groups/742470139214981/posts/1394178847377437/" TargetMode="External"/><Relationship Id="rId26" Type="http://schemas.openxmlformats.org/officeDocument/2006/relationships/hyperlink" Target="https://www.facebook.com/groups/zahavb/permalink/8700681923305385/" TargetMode="External"/><Relationship Id="rId231" Type="http://schemas.openxmlformats.org/officeDocument/2006/relationships/hyperlink" Target="https://www.facebook.com/groups/zahavb/posts/31475175762096011/" TargetMode="External"/><Relationship Id="rId252" Type="http://schemas.openxmlformats.org/officeDocument/2006/relationships/hyperlink" Target="https://www.facebook.com/groups/742470139214981/posts/2178201658975148/" TargetMode="External"/><Relationship Id="rId273" Type="http://schemas.openxmlformats.org/officeDocument/2006/relationships/hyperlink" Target="https://www.facebook.com/groups/zahavb/posts/27210540311892932/" TargetMode="External"/><Relationship Id="rId294" Type="http://schemas.openxmlformats.org/officeDocument/2006/relationships/hyperlink" Target="https://www.facebook.com/groups/742470139214981/posts/3881268302001800/" TargetMode="External"/><Relationship Id="rId308" Type="http://schemas.openxmlformats.org/officeDocument/2006/relationships/hyperlink" Target="https://www.facebook.com/groups/742470139214981/posts/7631831230278803/" TargetMode="External"/><Relationship Id="rId47" Type="http://schemas.openxmlformats.org/officeDocument/2006/relationships/hyperlink" Target="https://www.facebook.com/groups/zahavb/permalink/8631949216845323/" TargetMode="External"/><Relationship Id="rId68" Type="http://schemas.openxmlformats.org/officeDocument/2006/relationships/hyperlink" Target="https://www.facebook.com/groups/zahavb/permalink/8541496722557240/" TargetMode="External"/><Relationship Id="rId89" Type="http://schemas.openxmlformats.org/officeDocument/2006/relationships/hyperlink" Target="https://www.facebook.com/groups/zahavb/permalink/6138755606164709/" TargetMode="External"/><Relationship Id="rId112" Type="http://schemas.openxmlformats.org/officeDocument/2006/relationships/hyperlink" Target="https://www.facebook.com/groups/742470139214981/permalink/4830723900389564/" TargetMode="External"/><Relationship Id="rId133" Type="http://schemas.openxmlformats.org/officeDocument/2006/relationships/hyperlink" Target="https://www.facebook.com/groups/zahavb/permalink/8338697059503875/" TargetMode="External"/><Relationship Id="rId154" Type="http://schemas.openxmlformats.org/officeDocument/2006/relationships/hyperlink" Target="https://www.facebook.com/story.php?story_fbid=5161273544001263&amp;id=742470139214981" TargetMode="External"/><Relationship Id="rId175" Type="http://schemas.openxmlformats.org/officeDocument/2006/relationships/hyperlink" Target="https://www.facebook.com/groups/zahavb/posts/939731566067165/" TargetMode="External"/><Relationship Id="rId196" Type="http://schemas.openxmlformats.org/officeDocument/2006/relationships/hyperlink" Target="https://www.facebook.com/groups/zahavb/posts/31432322919714629/" TargetMode="External"/><Relationship Id="rId200" Type="http://schemas.openxmlformats.org/officeDocument/2006/relationships/hyperlink" Target="https://www.facebook.com/groups/zahavb/permalink/31406152505665004/" TargetMode="External"/><Relationship Id="rId16" Type="http://schemas.openxmlformats.org/officeDocument/2006/relationships/hyperlink" Target="https://www.facebook.com/groups/zahavb/permalink/8845660975474145/" TargetMode="External"/><Relationship Id="rId221" Type="http://schemas.openxmlformats.org/officeDocument/2006/relationships/hyperlink" Target="https://www.facebook.com/groups/zahavb/permalink/31509410792005841" TargetMode="External"/><Relationship Id="rId242" Type="http://schemas.openxmlformats.org/officeDocument/2006/relationships/hyperlink" Target="https://www.facebook.com/groups/742470139214981/posts/5292231224238827/" TargetMode="External"/><Relationship Id="rId263" Type="http://schemas.openxmlformats.org/officeDocument/2006/relationships/hyperlink" Target="https://www.facebook.com/groups/zahavb/posts/2752291538144483/" TargetMode="External"/><Relationship Id="rId284" Type="http://schemas.openxmlformats.org/officeDocument/2006/relationships/hyperlink" Target="https://www.facebook.com/groups/zahavb/posts/28631642209782728/" TargetMode="External"/><Relationship Id="rId37" Type="http://schemas.openxmlformats.org/officeDocument/2006/relationships/hyperlink" Target="https://www.facebook.com/groups/zahavb/permalink/1417009275006056/" TargetMode="External"/><Relationship Id="rId58" Type="http://schemas.openxmlformats.org/officeDocument/2006/relationships/hyperlink" Target="https://www.facebook.com/groups/zahavb/permalink/8603229029717342/" TargetMode="External"/><Relationship Id="rId79" Type="http://schemas.openxmlformats.org/officeDocument/2006/relationships/hyperlink" Target="https://www.facebook.com/groups/zahavb/permalink/8503498873023692/" TargetMode="External"/><Relationship Id="rId102" Type="http://schemas.openxmlformats.org/officeDocument/2006/relationships/hyperlink" Target="https://www.facebook.com/groups/zahavb/permalink/8439866989386881/" TargetMode="External"/><Relationship Id="rId123" Type="http://schemas.openxmlformats.org/officeDocument/2006/relationships/hyperlink" Target="https://www.facebook.com/groups/zahavb/permalink/8365306963509551/" TargetMode="External"/><Relationship Id="rId144" Type="http://schemas.openxmlformats.org/officeDocument/2006/relationships/hyperlink" Target="https://www.facebook.com/story.php?story_fbid=8996225627084345&amp;id=459954557378204" TargetMode="External"/><Relationship Id="rId90" Type="http://schemas.openxmlformats.org/officeDocument/2006/relationships/hyperlink" Target="https://www.facebook.com/groups/zahavb/permalink/786868554686801/" TargetMode="External"/><Relationship Id="rId165" Type="http://schemas.openxmlformats.org/officeDocument/2006/relationships/hyperlink" Target="https://www.facebook.com/story.php?story_fbid=8869137773126465&amp;id=459954557378204" TargetMode="External"/><Relationship Id="rId186" Type="http://schemas.openxmlformats.org/officeDocument/2006/relationships/hyperlink" Target="https://www.facebook.com/groups/zahavb/posts/31473816942231893/" TargetMode="External"/><Relationship Id="rId211" Type="http://schemas.openxmlformats.org/officeDocument/2006/relationships/hyperlink" Target="https://www.facebook.com/groups/zahavb/permalink/31382544518025803" TargetMode="External"/><Relationship Id="rId232" Type="http://schemas.openxmlformats.org/officeDocument/2006/relationships/hyperlink" Target="https://www.facebook.com/groups/zahavb/permalink/31565223373091249/" TargetMode="External"/><Relationship Id="rId253" Type="http://schemas.openxmlformats.org/officeDocument/2006/relationships/hyperlink" Target="https://www.facebook.com/groups/742470139214981/posts/3995333723928590/" TargetMode="External"/><Relationship Id="rId274" Type="http://schemas.openxmlformats.org/officeDocument/2006/relationships/hyperlink" Target="https://www.facebook.com/groups/zahavb/posts/2879042645469371/" TargetMode="External"/><Relationship Id="rId295" Type="http://schemas.openxmlformats.org/officeDocument/2006/relationships/hyperlink" Target="https://www.facebook.com/groups/742470139214981/posts/2117047861757195/" TargetMode="External"/><Relationship Id="rId309" Type="http://schemas.openxmlformats.org/officeDocument/2006/relationships/hyperlink" Target="https://www.facebook.com/groups/zahavb/posts/1889339974439648/" TargetMode="External"/><Relationship Id="rId27" Type="http://schemas.openxmlformats.org/officeDocument/2006/relationships/hyperlink" Target="https://www.facebook.com/groups/742470139214981/permalink/5001367726658513/" TargetMode="External"/><Relationship Id="rId48" Type="http://schemas.openxmlformats.org/officeDocument/2006/relationships/hyperlink" Target="https://www.facebook.com/groups/zahavb/permalink/6906712172702378/" TargetMode="External"/><Relationship Id="rId69" Type="http://schemas.openxmlformats.org/officeDocument/2006/relationships/hyperlink" Target="https://www.facebook.com/groups/zahavb/permalink/8536791729694406/" TargetMode="External"/><Relationship Id="rId113" Type="http://schemas.openxmlformats.org/officeDocument/2006/relationships/hyperlink" Target="https://www.facebook.com/groups/zahavb/permalink/6300762409964027/" TargetMode="External"/><Relationship Id="rId134" Type="http://schemas.openxmlformats.org/officeDocument/2006/relationships/hyperlink" Target="https://www.facebook.com/groups/zahavb/permalink/8336776116362636/" TargetMode="External"/><Relationship Id="rId80" Type="http://schemas.openxmlformats.org/officeDocument/2006/relationships/hyperlink" Target="https://www.facebook.com/groups/zahavb/permalink/8494691503904429/" TargetMode="External"/><Relationship Id="rId155" Type="http://schemas.openxmlformats.org/officeDocument/2006/relationships/hyperlink" Target="https://www.facebook.com/story.php?story_fbid=8965440956829479&amp;id=459954557378204" TargetMode="External"/><Relationship Id="rId176" Type="http://schemas.openxmlformats.org/officeDocument/2006/relationships/hyperlink" Target="https://www.facebook.com/groups/zahavb/posts/4475601742480112/" TargetMode="External"/><Relationship Id="rId197" Type="http://schemas.openxmlformats.org/officeDocument/2006/relationships/hyperlink" Target="https://www.facebook.com/groups/742470139214981/posts/9922169141244989/" TargetMode="External"/><Relationship Id="rId201" Type="http://schemas.openxmlformats.org/officeDocument/2006/relationships/hyperlink" Target="https://www.facebook.com/groups/zahavb/permalink/31407791485501106/" TargetMode="External"/><Relationship Id="rId222" Type="http://schemas.openxmlformats.org/officeDocument/2006/relationships/hyperlink" Target="https://www.facebook.com/groups/zahavb/permalink/31509351438678443" TargetMode="External"/><Relationship Id="rId243" Type="http://schemas.openxmlformats.org/officeDocument/2006/relationships/hyperlink" Target="https://www.facebook.com/groups/zahavb/posts/25129016126712038/" TargetMode="External"/><Relationship Id="rId264" Type="http://schemas.openxmlformats.org/officeDocument/2006/relationships/hyperlink" Target="https://www.facebook.com/groups/zahavb/posts/966686930038295/" TargetMode="External"/><Relationship Id="rId285" Type="http://schemas.openxmlformats.org/officeDocument/2006/relationships/hyperlink" Target="https://www.facebook.com/groups/742470139214981/posts/2646348648827111/" TargetMode="External"/><Relationship Id="rId17" Type="http://schemas.openxmlformats.org/officeDocument/2006/relationships/hyperlink" Target="https://www.facebook.com/groups/zahavb/permalink/8841478699225706/" TargetMode="External"/><Relationship Id="rId38" Type="http://schemas.openxmlformats.org/officeDocument/2006/relationships/hyperlink" Target="https://www.facebook.com/groups/zahavb/permalink/8644989472207964/" TargetMode="External"/><Relationship Id="rId59" Type="http://schemas.openxmlformats.org/officeDocument/2006/relationships/hyperlink" Target="https://www.facebook.com/groups/zahavb/permalink/8603207713052807/" TargetMode="External"/><Relationship Id="rId103" Type="http://schemas.openxmlformats.org/officeDocument/2006/relationships/hyperlink" Target="https://www.facebook.com/groups/zahavb/permalink/8440886025951644/" TargetMode="External"/><Relationship Id="rId124" Type="http://schemas.openxmlformats.org/officeDocument/2006/relationships/hyperlink" Target="https://www.facebook.com/groups/742470139214981/permalink/4804690366326251/" TargetMode="External"/><Relationship Id="rId310" Type="http://schemas.openxmlformats.org/officeDocument/2006/relationships/hyperlink" Target="https://www.facebook.com/groups/742470139214981/posts/1440039542791367/" TargetMode="External"/><Relationship Id="rId70" Type="http://schemas.openxmlformats.org/officeDocument/2006/relationships/hyperlink" Target="https://www.facebook.com/groups/zahavb/permalink/8540772299296349/" TargetMode="External"/><Relationship Id="rId91" Type="http://schemas.openxmlformats.org/officeDocument/2006/relationships/hyperlink" Target="https://www.facebook.com/groups/zahavb/permalink/5241633572543588/" TargetMode="External"/><Relationship Id="rId145" Type="http://schemas.openxmlformats.org/officeDocument/2006/relationships/hyperlink" Target="https://www.facebook.com/story.php?story_fbid=8997126693660905&amp;id=459954557378204" TargetMode="External"/><Relationship Id="rId166" Type="http://schemas.openxmlformats.org/officeDocument/2006/relationships/hyperlink" Target="https://www.facebook.com/story.php?story_fbid=8869062413134001&amp;id=459954557378204" TargetMode="External"/><Relationship Id="rId187" Type="http://schemas.openxmlformats.org/officeDocument/2006/relationships/hyperlink" Target="https://www.facebook.com/groups/742470139214981/posts/9951843908277512/" TargetMode="External"/><Relationship Id="rId1" Type="http://schemas.openxmlformats.org/officeDocument/2006/relationships/hyperlink" Target="https://www.facebook.com/groups/zahavb/permalink/8978735795499995/" TargetMode="External"/><Relationship Id="rId212" Type="http://schemas.openxmlformats.org/officeDocument/2006/relationships/hyperlink" Target="https://www.facebook.com/groups/zahavb/permalink/31394312350182353" TargetMode="External"/><Relationship Id="rId233" Type="http://schemas.openxmlformats.org/officeDocument/2006/relationships/hyperlink" Target="https://www.facebook.com/groups/zahavb/permalink/31563308043282782/" TargetMode="External"/><Relationship Id="rId254" Type="http://schemas.openxmlformats.org/officeDocument/2006/relationships/hyperlink" Target="https://www.facebook.com/groups/742470139214981/posts/9683961515065754/" TargetMode="External"/><Relationship Id="rId28" Type="http://schemas.openxmlformats.org/officeDocument/2006/relationships/hyperlink" Target="https://www.facebook.com/groups/zahavb/permalink/8685520248154886/" TargetMode="External"/><Relationship Id="rId49" Type="http://schemas.openxmlformats.org/officeDocument/2006/relationships/hyperlink" Target="https://www.facebook.com/groups/zahavb/permalink/1116607761712877/" TargetMode="External"/><Relationship Id="rId114" Type="http://schemas.openxmlformats.org/officeDocument/2006/relationships/hyperlink" Target="https://www.facebook.com/groups/zahavb/permalink/8397650406941873/" TargetMode="External"/><Relationship Id="rId275" Type="http://schemas.openxmlformats.org/officeDocument/2006/relationships/hyperlink" Target="https://www.facebook.com/groups/742470139214981/posts/5169887079806576/" TargetMode="External"/><Relationship Id="rId296" Type="http://schemas.openxmlformats.org/officeDocument/2006/relationships/hyperlink" Target="https://www.facebook.com/groups/742470139214981/posts/4027979007330728/" TargetMode="External"/><Relationship Id="rId300" Type="http://schemas.openxmlformats.org/officeDocument/2006/relationships/hyperlink" Target="https://www.facebook.com/groups/zahavb/posts/31571579145789005/" TargetMode="External"/><Relationship Id="rId60" Type="http://schemas.openxmlformats.org/officeDocument/2006/relationships/hyperlink" Target="https://www.facebook.com/groups/zahavb/permalink/8588179731222272/" TargetMode="External"/><Relationship Id="rId81" Type="http://schemas.openxmlformats.org/officeDocument/2006/relationships/hyperlink" Target="https://www.facebook.com/groups/zahavb/permalink/8486180131422233/" TargetMode="External"/><Relationship Id="rId135" Type="http://schemas.openxmlformats.org/officeDocument/2006/relationships/hyperlink" Target="https://www.facebook.com/groups/742470139214981/permalink/4791483294313625/" TargetMode="External"/><Relationship Id="rId156" Type="http://schemas.openxmlformats.org/officeDocument/2006/relationships/hyperlink" Target="https://www.facebook.com/story.php?story_fbid=5158716380923646&amp;id=742470139214981" TargetMode="External"/><Relationship Id="rId177" Type="http://schemas.openxmlformats.org/officeDocument/2006/relationships/hyperlink" Target="https://www.facebook.com/groups/zahavb/posts/1038194876220833/" TargetMode="External"/><Relationship Id="rId198" Type="http://schemas.openxmlformats.org/officeDocument/2006/relationships/hyperlink" Target="https://www.facebook.com/groups/zahavb/posts/31441557218791199/" TargetMode="External"/><Relationship Id="rId202" Type="http://schemas.openxmlformats.org/officeDocument/2006/relationships/hyperlink" Target="https://www.facebook.com/groups/zahavb/permalink/31413025194977735/" TargetMode="External"/><Relationship Id="rId223" Type="http://schemas.openxmlformats.org/officeDocument/2006/relationships/hyperlink" Target="https://www.facebook.com/groups/zahavb/permalink/31509239252022995" TargetMode="External"/><Relationship Id="rId244" Type="http://schemas.openxmlformats.org/officeDocument/2006/relationships/hyperlink" Target="https://www.facebook.com/groups/zahavb/posts/5480344575339152/" TargetMode="External"/><Relationship Id="rId18" Type="http://schemas.openxmlformats.org/officeDocument/2006/relationships/hyperlink" Target="https://www.facebook.com/groups/zahavb/permalink/8843825542324355/" TargetMode="External"/><Relationship Id="rId39" Type="http://schemas.openxmlformats.org/officeDocument/2006/relationships/hyperlink" Target="https://www.facebook.com/groups/zahavb/permalink/8644010995639145/" TargetMode="External"/><Relationship Id="rId265" Type="http://schemas.openxmlformats.org/officeDocument/2006/relationships/hyperlink" Target="https://www.facebook.com/groups/zahavb/posts/4462463373793949/" TargetMode="External"/><Relationship Id="rId286" Type="http://schemas.openxmlformats.org/officeDocument/2006/relationships/hyperlink" Target="https://www.facebook.com/groups/742470139214981/posts/1851976141597703/" TargetMode="External"/><Relationship Id="rId50" Type="http://schemas.openxmlformats.org/officeDocument/2006/relationships/hyperlink" Target="https://www.facebook.com/groups/zahavb/permalink/8620944891279089/" TargetMode="External"/><Relationship Id="rId104" Type="http://schemas.openxmlformats.org/officeDocument/2006/relationships/hyperlink" Target="https://www.facebook.com/groups/zahavb/permalink/8418275524879361/" TargetMode="External"/><Relationship Id="rId125" Type="http://schemas.openxmlformats.org/officeDocument/2006/relationships/hyperlink" Target="https://www.facebook.com/groups/zahavb/permalink/7125874530786140/" TargetMode="External"/><Relationship Id="rId146" Type="http://schemas.openxmlformats.org/officeDocument/2006/relationships/hyperlink" Target="https://www.facebook.com/story.php?story_fbid=8995776580462583&amp;id=459954557378204" TargetMode="External"/><Relationship Id="rId167" Type="http://schemas.openxmlformats.org/officeDocument/2006/relationships/hyperlink" Target="https://www.facebook.com/story.php?story_fbid=8871455926227983&amp;id=459954557378204" TargetMode="External"/><Relationship Id="rId188" Type="http://schemas.openxmlformats.org/officeDocument/2006/relationships/hyperlink" Target="https://www.facebook.com/groups/zahavb/posts/31468022242811363/" TargetMode="External"/><Relationship Id="rId311" Type="http://schemas.openxmlformats.org/officeDocument/2006/relationships/hyperlink" Target="https://www.facebook.com/groups/742470139214981/posts/1003094416485884/" TargetMode="External"/><Relationship Id="rId71" Type="http://schemas.openxmlformats.org/officeDocument/2006/relationships/hyperlink" Target="https://www.facebook.com/groups/zahavb/permalink/7506227959417460/" TargetMode="External"/><Relationship Id="rId92" Type="http://schemas.openxmlformats.org/officeDocument/2006/relationships/hyperlink" Target="https://www.facebook.com/groups/zahavb/permalink/1324376237602694/" TargetMode="External"/><Relationship Id="rId213" Type="http://schemas.openxmlformats.org/officeDocument/2006/relationships/hyperlink" Target="https://www.facebook.com/groups/742470139214981/permalink/9914257728702797" TargetMode="External"/><Relationship Id="rId234" Type="http://schemas.openxmlformats.org/officeDocument/2006/relationships/hyperlink" Target="https://www.facebook.com/groups/zahavb/permalink/31580025271611059/" TargetMode="External"/><Relationship Id="rId2" Type="http://schemas.openxmlformats.org/officeDocument/2006/relationships/hyperlink" Target="https://www.facebook.com/groups/zahavb/permalink/8979507115422863/" TargetMode="External"/><Relationship Id="rId29" Type="http://schemas.openxmlformats.org/officeDocument/2006/relationships/hyperlink" Target="https://www.facebook.com/groups/zahavb/permalink/8681121768594734/" TargetMode="External"/><Relationship Id="rId255" Type="http://schemas.openxmlformats.org/officeDocument/2006/relationships/hyperlink" Target="https://www.facebook.com/groups/742470139214981/posts/4868793859915901/" TargetMode="External"/><Relationship Id="rId276" Type="http://schemas.openxmlformats.org/officeDocument/2006/relationships/hyperlink" Target="https://www.facebook.com/groups/742470139214981/posts/3554610071334293/" TargetMode="External"/><Relationship Id="rId297" Type="http://schemas.openxmlformats.org/officeDocument/2006/relationships/hyperlink" Target="https://www.facebook.com/groups/zahavb/posts/2640755559298082/" TargetMode="External"/><Relationship Id="rId40" Type="http://schemas.openxmlformats.org/officeDocument/2006/relationships/hyperlink" Target="https://www.facebook.com/groups/zahavb/permalink/8639073936132851/" TargetMode="External"/><Relationship Id="rId115" Type="http://schemas.openxmlformats.org/officeDocument/2006/relationships/hyperlink" Target="https://www.facebook.com/groups/zahavb/permalink/8396893497017564/" TargetMode="External"/><Relationship Id="rId136" Type="http://schemas.openxmlformats.org/officeDocument/2006/relationships/hyperlink" Target="https://www.facebook.com/groups/742470139214981/permalink/4791534187641869/" TargetMode="External"/><Relationship Id="rId157" Type="http://schemas.openxmlformats.org/officeDocument/2006/relationships/hyperlink" Target="https://www.facebook.com/story.php?story_fbid=5158924417569509&amp;id=742470139214981" TargetMode="External"/><Relationship Id="rId178" Type="http://schemas.openxmlformats.org/officeDocument/2006/relationships/hyperlink" Target="https://www.facebook.com/groups/zahavb/posts/30938713775742215/" TargetMode="External"/><Relationship Id="rId301" Type="http://schemas.openxmlformats.org/officeDocument/2006/relationships/hyperlink" Target="https://www.facebook.com/groups/zahavb/posts/1907046602668985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o/guwlabs3h66gbhvgqvoup/ACX5fx6DwXpNOcHAS83G03A/MH_proverb2.wav?rlkey=j6vtei46tjunaxqp3rvvviyoc&amp;dl=0" TargetMode="External"/><Relationship Id="rId1" Type="http://schemas.openxmlformats.org/officeDocument/2006/relationships/hyperlink" Target="https://www.dropbox.com/scl/fo/guwlabs3h66gbhvgqvoup/APg2odfF6SA1jSFfEDYunz0?dl=0&amp;e=1&amp;preview=MH_proverb1.wav&amp;rlkey=j6vtei46tjunaxqp3rvvviyoc&amp;st=g11moxg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groups/zahavb/permalink/10577277109342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64E-B19A-4E2C-BCD3-6AF081956B47}">
  <dimension ref="A1:K333"/>
  <sheetViews>
    <sheetView tabSelected="1" zoomScale="90" zoomScaleNormal="90" workbookViewId="0">
      <selection activeCell="E4" sqref="E4"/>
    </sheetView>
  </sheetViews>
  <sheetFormatPr defaultRowHeight="15" x14ac:dyDescent="0.25"/>
  <cols>
    <col min="1" max="1" width="7.5703125" customWidth="1"/>
    <col min="2" max="2" width="13.42578125" bestFit="1" customWidth="1"/>
    <col min="3" max="3" width="15" bestFit="1" customWidth="1"/>
    <col min="4" max="4" width="19.85546875" customWidth="1"/>
    <col min="5" max="5" width="71.28515625" customWidth="1"/>
    <col min="6" max="6" width="19.7109375" customWidth="1"/>
  </cols>
  <sheetData>
    <row r="1" spans="1:11" ht="15.75" thickBot="1" x14ac:dyDescent="0.3">
      <c r="A1" s="16">
        <v>45874</v>
      </c>
      <c r="E1" s="12">
        <f>SUBTOTAL(3,E3:E333)</f>
        <v>325</v>
      </c>
    </row>
    <row r="2" spans="1:11" ht="15.75" thickBot="1" x14ac:dyDescent="0.3"/>
    <row r="3" spans="1:11" ht="32.25" thickBot="1" x14ac:dyDescent="0.3">
      <c r="B3" s="1" t="s">
        <v>192</v>
      </c>
      <c r="C3" s="1" t="s">
        <v>193</v>
      </c>
      <c r="D3" s="15" t="s">
        <v>194</v>
      </c>
      <c r="E3" s="61" t="s">
        <v>190</v>
      </c>
      <c r="F3" s="15" t="s">
        <v>191</v>
      </c>
      <c r="G3" s="15" t="s">
        <v>195</v>
      </c>
      <c r="H3" s="15" t="s">
        <v>196</v>
      </c>
      <c r="I3" s="15" t="s">
        <v>227</v>
      </c>
      <c r="J3" s="15" t="s">
        <v>299</v>
      </c>
      <c r="K3" s="15" t="s">
        <v>300</v>
      </c>
    </row>
    <row r="4" spans="1:11" ht="16.5" thickBot="1" x14ac:dyDescent="0.3">
      <c r="B4" s="13">
        <v>45874</v>
      </c>
      <c r="C4" s="1"/>
      <c r="D4" s="17" t="str">
        <f>David_Cohen</f>
        <v>David Cohen</v>
      </c>
      <c r="E4" s="62" t="s">
        <v>920</v>
      </c>
      <c r="F4" s="19">
        <v>45098</v>
      </c>
      <c r="G4" s="10">
        <v>1</v>
      </c>
      <c r="H4" s="10">
        <v>1</v>
      </c>
      <c r="I4" s="10">
        <v>2</v>
      </c>
      <c r="J4" s="58">
        <v>102</v>
      </c>
      <c r="K4" s="10">
        <v>165</v>
      </c>
    </row>
    <row r="5" spans="1:11" ht="16.5" thickBot="1" x14ac:dyDescent="0.3">
      <c r="B5" s="13">
        <v>45874</v>
      </c>
      <c r="C5" s="1"/>
      <c r="D5" s="17" t="str">
        <f>Itzik_Ovadia</f>
        <v>Itzik Ovadia</v>
      </c>
      <c r="E5" s="62" t="s">
        <v>918</v>
      </c>
      <c r="F5" s="19">
        <v>44238</v>
      </c>
      <c r="G5" s="10">
        <v>1</v>
      </c>
      <c r="H5" s="10">
        <v>1</v>
      </c>
      <c r="I5" s="10">
        <v>2</v>
      </c>
      <c r="J5" s="58">
        <v>9</v>
      </c>
      <c r="K5" s="10">
        <v>159</v>
      </c>
    </row>
    <row r="6" spans="1:11" ht="16.5" thickBot="1" x14ac:dyDescent="0.3">
      <c r="B6" s="13">
        <v>45874</v>
      </c>
      <c r="C6" s="1"/>
      <c r="D6" s="17" t="str">
        <f>אליעזר_אליצור</f>
        <v>אליעזר אליצור</v>
      </c>
      <c r="E6" s="62" t="s">
        <v>915</v>
      </c>
      <c r="F6" s="19">
        <v>42639</v>
      </c>
      <c r="G6" s="10">
        <v>1</v>
      </c>
      <c r="H6" s="10">
        <v>2</v>
      </c>
      <c r="I6" s="10">
        <v>2</v>
      </c>
      <c r="J6" s="58"/>
      <c r="K6" s="10">
        <v>152</v>
      </c>
    </row>
    <row r="7" spans="1:11" ht="16.5" thickBot="1" x14ac:dyDescent="0.3">
      <c r="B7" s="13">
        <v>45874</v>
      </c>
      <c r="C7" s="1"/>
      <c r="D7" s="17" t="str">
        <f>Menash_Cohen</f>
        <v>Menash Cohen</v>
      </c>
      <c r="E7" s="62" t="s">
        <v>912</v>
      </c>
      <c r="F7" s="19">
        <v>45755</v>
      </c>
      <c r="G7" s="10">
        <v>1</v>
      </c>
      <c r="H7" s="10">
        <v>2</v>
      </c>
      <c r="I7" s="10">
        <v>2</v>
      </c>
      <c r="J7" s="58" t="s">
        <v>828</v>
      </c>
      <c r="K7" s="10">
        <v>149</v>
      </c>
    </row>
    <row r="8" spans="1:11" ht="16.5" thickBot="1" x14ac:dyDescent="0.3">
      <c r="B8" s="13">
        <v>45874</v>
      </c>
      <c r="C8" s="1"/>
      <c r="D8" s="17" t="str">
        <f>Itzik_Ovadia</f>
        <v>Itzik Ovadia</v>
      </c>
      <c r="E8" s="62" t="s">
        <v>911</v>
      </c>
      <c r="F8" s="19">
        <v>42668</v>
      </c>
      <c r="G8" s="10">
        <v>1</v>
      </c>
      <c r="H8" s="10">
        <v>2</v>
      </c>
      <c r="I8" s="10">
        <v>2</v>
      </c>
      <c r="J8" s="58" t="s">
        <v>909</v>
      </c>
      <c r="K8" s="10" t="s">
        <v>910</v>
      </c>
    </row>
    <row r="9" spans="1:11" ht="16.5" thickBot="1" x14ac:dyDescent="0.3">
      <c r="B9" s="13">
        <v>45874</v>
      </c>
      <c r="C9" s="1"/>
      <c r="D9" s="17" t="str">
        <f>יהודית_ימין</f>
        <v>יהודית ימין</v>
      </c>
      <c r="E9" s="62" t="s">
        <v>907</v>
      </c>
      <c r="F9" s="19">
        <v>43109</v>
      </c>
      <c r="G9" s="10">
        <v>1</v>
      </c>
      <c r="H9" s="10">
        <v>2</v>
      </c>
      <c r="I9" s="10">
        <v>2</v>
      </c>
      <c r="J9" s="58" t="s">
        <v>906</v>
      </c>
      <c r="K9" s="10">
        <v>139</v>
      </c>
    </row>
    <row r="10" spans="1:11" ht="16.5" thickBot="1" x14ac:dyDescent="0.3">
      <c r="B10" s="13">
        <v>45874</v>
      </c>
      <c r="C10" s="1"/>
      <c r="D10" s="17" t="str">
        <f>אהרון_מנחם</f>
        <v>אהרון מנחם</v>
      </c>
      <c r="E10" s="62" t="s">
        <v>903</v>
      </c>
      <c r="F10" s="19">
        <v>42912</v>
      </c>
      <c r="G10" s="10">
        <v>1</v>
      </c>
      <c r="H10" s="10">
        <v>2</v>
      </c>
      <c r="I10" s="10">
        <v>2</v>
      </c>
      <c r="J10" s="58" t="s">
        <v>902</v>
      </c>
      <c r="K10" s="10" t="s">
        <v>904</v>
      </c>
    </row>
    <row r="11" spans="1:11" ht="16.5" thickBot="1" x14ac:dyDescent="0.3">
      <c r="B11" s="13">
        <v>45873</v>
      </c>
      <c r="C11" s="1"/>
      <c r="D11" s="17" t="str">
        <f>Gila_Yona</f>
        <v>Gila Yona</v>
      </c>
      <c r="E11" s="62" t="s">
        <v>899</v>
      </c>
      <c r="F11" s="19">
        <v>45474</v>
      </c>
      <c r="G11" s="10">
        <v>1</v>
      </c>
      <c r="H11" s="10">
        <v>2</v>
      </c>
      <c r="I11" s="10">
        <v>2</v>
      </c>
      <c r="J11" s="58" t="s">
        <v>806</v>
      </c>
      <c r="K11" s="10" t="s">
        <v>900</v>
      </c>
    </row>
    <row r="12" spans="1:11" ht="16.5" thickBot="1" x14ac:dyDescent="0.3">
      <c r="B12" s="13">
        <v>45873</v>
      </c>
      <c r="C12" s="1"/>
      <c r="D12" s="17" t="str">
        <f>שרה_ציון</f>
        <v>שרה ציון</v>
      </c>
      <c r="E12" s="62" t="s">
        <v>898</v>
      </c>
      <c r="F12" s="19">
        <v>42117</v>
      </c>
      <c r="G12" s="10">
        <v>1</v>
      </c>
      <c r="H12" s="10">
        <v>2</v>
      </c>
      <c r="I12" s="10">
        <v>2</v>
      </c>
      <c r="J12" s="58" t="s">
        <v>897</v>
      </c>
      <c r="K12" s="10">
        <v>120</v>
      </c>
    </row>
    <row r="13" spans="1:11" ht="16.5" thickBot="1" x14ac:dyDescent="0.3">
      <c r="B13" s="13">
        <v>45872</v>
      </c>
      <c r="C13" s="1"/>
      <c r="D13" s="17" t="str">
        <f>יוסי_הלוי</f>
        <v>יוסי הלוי</v>
      </c>
      <c r="E13" s="62" t="s">
        <v>892</v>
      </c>
      <c r="F13" s="19">
        <v>45289</v>
      </c>
      <c r="G13" s="10">
        <v>1</v>
      </c>
      <c r="H13" s="10">
        <v>2</v>
      </c>
      <c r="I13" s="10">
        <v>2</v>
      </c>
      <c r="J13" s="58" t="s">
        <v>797</v>
      </c>
      <c r="K13" s="10" t="s">
        <v>893</v>
      </c>
    </row>
    <row r="14" spans="1:11" ht="16.5" thickBot="1" x14ac:dyDescent="0.3">
      <c r="B14" s="13">
        <v>45872</v>
      </c>
      <c r="C14" s="1"/>
      <c r="D14" s="17" t="str">
        <f>גאולה_אזולאי</f>
        <v>גאולה אזולאי</v>
      </c>
      <c r="E14" s="62" t="s">
        <v>890</v>
      </c>
      <c r="F14" s="19">
        <v>45427</v>
      </c>
      <c r="G14" s="10">
        <v>1</v>
      </c>
      <c r="H14" s="10">
        <v>1</v>
      </c>
      <c r="I14" s="10">
        <v>2</v>
      </c>
      <c r="J14" s="58"/>
      <c r="K14" s="10">
        <v>103</v>
      </c>
    </row>
    <row r="15" spans="1:11" ht="16.5" thickBot="1" x14ac:dyDescent="0.3">
      <c r="B15" s="13">
        <v>45872</v>
      </c>
      <c r="C15" s="1"/>
      <c r="D15" s="17" t="str">
        <f>אורלי_דהן</f>
        <v>אורלי דהן</v>
      </c>
      <c r="E15" s="62" t="s">
        <v>888</v>
      </c>
      <c r="F15" s="19">
        <v>43914</v>
      </c>
      <c r="G15" s="10">
        <v>1</v>
      </c>
      <c r="H15" s="10">
        <v>2</v>
      </c>
      <c r="I15" s="10">
        <v>2</v>
      </c>
      <c r="J15" s="58">
        <v>360</v>
      </c>
      <c r="K15" s="10">
        <v>100</v>
      </c>
    </row>
    <row r="16" spans="1:11" ht="16.5" thickBot="1" x14ac:dyDescent="0.3">
      <c r="B16" s="13">
        <v>45872</v>
      </c>
      <c r="C16" s="1"/>
      <c r="D16" s="17" t="str">
        <f>Itzik_Ovadia</f>
        <v>Itzik Ovadia</v>
      </c>
      <c r="E16" s="62" t="s">
        <v>887</v>
      </c>
      <c r="F16" s="19">
        <v>44994</v>
      </c>
      <c r="G16" s="10">
        <v>1</v>
      </c>
      <c r="H16" s="10">
        <v>1</v>
      </c>
      <c r="I16" s="10">
        <v>2</v>
      </c>
      <c r="J16" s="58">
        <v>326</v>
      </c>
      <c r="K16" s="10">
        <v>96</v>
      </c>
    </row>
    <row r="17" spans="2:11" ht="16.5" thickBot="1" x14ac:dyDescent="0.3">
      <c r="B17" s="13">
        <v>45872</v>
      </c>
      <c r="C17" s="1"/>
      <c r="D17" s="17" t="str">
        <f>Aviva_Sudai_Hagai</f>
        <v>Aviva Sudai Hagai</v>
      </c>
      <c r="E17" s="62" t="s">
        <v>886</v>
      </c>
      <c r="F17" s="19">
        <v>44803</v>
      </c>
      <c r="G17" s="10">
        <v>1</v>
      </c>
      <c r="H17" s="10">
        <v>1</v>
      </c>
      <c r="I17" s="10">
        <v>2</v>
      </c>
      <c r="J17" s="58">
        <v>299</v>
      </c>
      <c r="K17" s="10">
        <v>92</v>
      </c>
    </row>
    <row r="18" spans="2:11" ht="16.5" thickBot="1" x14ac:dyDescent="0.3">
      <c r="B18" s="13">
        <v>45872</v>
      </c>
      <c r="C18" s="1"/>
      <c r="D18" s="17" t="str">
        <f>Gila_Yona</f>
        <v>Gila Yona</v>
      </c>
      <c r="E18" s="62" t="s">
        <v>884</v>
      </c>
      <c r="F18" s="19">
        <v>42919</v>
      </c>
      <c r="G18" s="10">
        <v>1</v>
      </c>
      <c r="H18" s="10">
        <v>1</v>
      </c>
      <c r="I18" s="10">
        <v>2</v>
      </c>
      <c r="J18" s="58">
        <v>237</v>
      </c>
      <c r="K18" s="10">
        <v>89</v>
      </c>
    </row>
    <row r="19" spans="2:11" ht="16.5" thickBot="1" x14ac:dyDescent="0.3">
      <c r="B19" s="13">
        <v>45872</v>
      </c>
      <c r="C19" s="1"/>
      <c r="D19" s="17" t="str">
        <f>שירלי_תקווה_אוסי</f>
        <v>שירלי תקווה אוסי</v>
      </c>
      <c r="E19" s="62" t="s">
        <v>882</v>
      </c>
      <c r="F19" s="19">
        <v>45845</v>
      </c>
      <c r="G19" s="10">
        <v>1</v>
      </c>
      <c r="H19" s="10">
        <v>1</v>
      </c>
      <c r="I19" s="10">
        <v>2</v>
      </c>
      <c r="J19" s="58">
        <v>60</v>
      </c>
      <c r="K19" s="10" t="s">
        <v>919</v>
      </c>
    </row>
    <row r="20" spans="2:11" ht="16.5" thickBot="1" x14ac:dyDescent="0.3">
      <c r="B20" s="13">
        <v>45871</v>
      </c>
      <c r="C20" s="1"/>
      <c r="D20" s="17" t="str">
        <f>Gila_Yona</f>
        <v>Gila Yona</v>
      </c>
      <c r="E20" s="62" t="s">
        <v>881</v>
      </c>
      <c r="F20" s="19">
        <v>42640</v>
      </c>
      <c r="G20" s="10">
        <v>1</v>
      </c>
      <c r="H20" s="10">
        <v>1</v>
      </c>
      <c r="I20" s="10">
        <v>2</v>
      </c>
      <c r="J20" s="58">
        <v>8</v>
      </c>
      <c r="K20" s="10" t="s">
        <v>916</v>
      </c>
    </row>
    <row r="21" spans="2:11" ht="16.5" thickBot="1" x14ac:dyDescent="0.3">
      <c r="B21" s="13">
        <v>44704</v>
      </c>
      <c r="C21" s="14">
        <v>0.23194444444444445</v>
      </c>
      <c r="D21" s="17" t="s">
        <v>8</v>
      </c>
      <c r="E21" s="22" t="s">
        <v>917</v>
      </c>
      <c r="F21" s="19">
        <v>44704</v>
      </c>
      <c r="G21" s="10">
        <v>1</v>
      </c>
      <c r="H21" s="10">
        <v>1</v>
      </c>
      <c r="I21" s="10"/>
      <c r="J21" s="10"/>
      <c r="K21" s="10"/>
    </row>
    <row r="22" spans="2:11" ht="16.5" thickBot="1" x14ac:dyDescent="0.3">
      <c r="B22" s="13">
        <v>45871</v>
      </c>
      <c r="C22" s="1"/>
      <c r="D22" s="17" t="str">
        <f>David_Cohen</f>
        <v>David Cohen</v>
      </c>
      <c r="E22" s="62" t="s">
        <v>878</v>
      </c>
      <c r="F22" s="19">
        <v>45425</v>
      </c>
      <c r="G22" s="10">
        <v>1</v>
      </c>
      <c r="H22" s="10">
        <v>1</v>
      </c>
      <c r="I22" s="10">
        <v>2</v>
      </c>
      <c r="J22" s="58">
        <v>46</v>
      </c>
      <c r="K22" s="10">
        <v>84</v>
      </c>
    </row>
    <row r="23" spans="2:11" ht="16.5" thickBot="1" x14ac:dyDescent="0.3">
      <c r="B23" s="13">
        <v>45871</v>
      </c>
      <c r="C23" s="1"/>
      <c r="D23" s="17" t="str">
        <f>Uri_Dagmi</f>
        <v>Uri Dagmi</v>
      </c>
      <c r="E23" s="62" t="s">
        <v>876</v>
      </c>
      <c r="F23" s="19">
        <v>43229</v>
      </c>
      <c r="G23" s="10">
        <v>1</v>
      </c>
      <c r="H23" s="10">
        <v>1</v>
      </c>
      <c r="I23" s="10">
        <v>2</v>
      </c>
      <c r="J23" s="58">
        <v>2</v>
      </c>
      <c r="K23" s="10" t="s">
        <v>879</v>
      </c>
    </row>
    <row r="24" spans="2:11" ht="16.5" thickBot="1" x14ac:dyDescent="0.3">
      <c r="B24" s="13">
        <v>45850</v>
      </c>
      <c r="C24" s="1"/>
      <c r="D24" s="17" t="str">
        <f>Itzik_Ovadia</f>
        <v>Itzik Ovadia</v>
      </c>
      <c r="E24" s="55" t="s">
        <v>880</v>
      </c>
      <c r="F24" s="19">
        <v>44383</v>
      </c>
      <c r="G24" s="10">
        <v>1</v>
      </c>
      <c r="H24" s="10">
        <v>1</v>
      </c>
      <c r="I24" s="10"/>
      <c r="J24" s="10"/>
      <c r="K24" s="10"/>
    </row>
    <row r="25" spans="2:11" ht="16.5" thickBot="1" x14ac:dyDescent="0.3">
      <c r="B25" s="13">
        <v>45869</v>
      </c>
      <c r="C25" s="1"/>
      <c r="D25" s="17" t="str">
        <f>Gila_Yona</f>
        <v>Gila Yona</v>
      </c>
      <c r="E25" s="62" t="s">
        <v>873</v>
      </c>
      <c r="F25" s="19">
        <v>44394</v>
      </c>
      <c r="G25" s="10">
        <v>1</v>
      </c>
      <c r="H25" s="10">
        <v>2</v>
      </c>
      <c r="I25" s="10">
        <v>2</v>
      </c>
      <c r="J25" s="58" t="s">
        <v>857</v>
      </c>
      <c r="K25" s="10">
        <v>74</v>
      </c>
    </row>
    <row r="26" spans="2:11" ht="16.5" thickBot="1" x14ac:dyDescent="0.3">
      <c r="B26" s="13">
        <v>45869</v>
      </c>
      <c r="C26" s="1"/>
      <c r="D26" s="17" t="str">
        <f>Mordechai_Cohen</f>
        <v>Mordechai Cohen</v>
      </c>
      <c r="E26" s="62" t="s">
        <v>872</v>
      </c>
      <c r="F26" s="19">
        <v>43611</v>
      </c>
      <c r="G26" s="10">
        <v>1</v>
      </c>
      <c r="H26" s="10">
        <v>1</v>
      </c>
      <c r="I26" s="10">
        <v>2</v>
      </c>
      <c r="J26" s="58">
        <v>26</v>
      </c>
      <c r="K26" s="10">
        <v>72</v>
      </c>
    </row>
    <row r="27" spans="2:11" ht="16.5" thickBot="1" x14ac:dyDescent="0.3">
      <c r="B27" s="13">
        <v>45869</v>
      </c>
      <c r="C27" s="1"/>
      <c r="D27" s="17" t="str">
        <f>Gila_Yona</f>
        <v>Gila Yona</v>
      </c>
      <c r="E27" s="62" t="s">
        <v>871</v>
      </c>
      <c r="F27" s="19">
        <v>44341</v>
      </c>
      <c r="G27" s="10">
        <v>1</v>
      </c>
      <c r="H27" s="10">
        <v>2</v>
      </c>
      <c r="I27" s="10">
        <v>2</v>
      </c>
      <c r="J27" s="58" t="s">
        <v>857</v>
      </c>
      <c r="K27" s="10">
        <v>67</v>
      </c>
    </row>
    <row r="28" spans="2:11" ht="16.5" thickBot="1" x14ac:dyDescent="0.3">
      <c r="B28" s="13">
        <v>45869</v>
      </c>
      <c r="C28" s="1"/>
      <c r="D28" s="17" t="str">
        <f>Itzik_Ovadia</f>
        <v>Itzik Ovadia</v>
      </c>
      <c r="E28" s="62" t="s">
        <v>870</v>
      </c>
      <c r="F28" s="19">
        <v>42136</v>
      </c>
      <c r="G28" s="10">
        <v>1</v>
      </c>
      <c r="H28" s="10">
        <v>1</v>
      </c>
      <c r="I28" s="10">
        <v>2</v>
      </c>
      <c r="J28" s="58">
        <v>24</v>
      </c>
      <c r="K28" s="10">
        <v>65</v>
      </c>
    </row>
    <row r="29" spans="2:11" ht="16.5" thickBot="1" x14ac:dyDescent="0.3">
      <c r="B29" s="13">
        <v>45869</v>
      </c>
      <c r="C29" s="1"/>
      <c r="D29" s="17" t="str">
        <f>David_Cohen</f>
        <v>David Cohen</v>
      </c>
      <c r="E29" s="62" t="s">
        <v>869</v>
      </c>
      <c r="F29" s="19">
        <v>44588</v>
      </c>
      <c r="G29" s="10">
        <v>1</v>
      </c>
      <c r="H29" s="10">
        <v>1</v>
      </c>
      <c r="I29" s="10" t="s">
        <v>854</v>
      </c>
      <c r="J29" s="58">
        <v>23</v>
      </c>
      <c r="K29" s="10">
        <v>64</v>
      </c>
    </row>
    <row r="30" spans="2:11" ht="16.5" thickBot="1" x14ac:dyDescent="0.3">
      <c r="B30" s="13">
        <v>45869</v>
      </c>
      <c r="C30" s="1"/>
      <c r="D30" s="17" t="str">
        <f>יצחק_חנוך</f>
        <v>יצחק חנוך</v>
      </c>
      <c r="E30" s="62" t="s">
        <v>868</v>
      </c>
      <c r="F30" s="19">
        <v>45709</v>
      </c>
      <c r="G30" s="10">
        <v>1</v>
      </c>
      <c r="H30" s="10">
        <v>2</v>
      </c>
      <c r="I30" s="10">
        <v>2</v>
      </c>
      <c r="J30" s="58" t="s">
        <v>857</v>
      </c>
      <c r="K30" s="10">
        <v>63</v>
      </c>
    </row>
    <row r="31" spans="2:11" ht="16.5" thickBot="1" x14ac:dyDescent="0.3">
      <c r="B31" s="13">
        <v>45869</v>
      </c>
      <c r="C31" s="1"/>
      <c r="D31" s="17" t="str">
        <f>Menash_Cohen</f>
        <v>Menash Cohen</v>
      </c>
      <c r="E31" s="62" t="s">
        <v>867</v>
      </c>
      <c r="F31" s="19">
        <v>45709</v>
      </c>
      <c r="G31" s="10">
        <v>1</v>
      </c>
      <c r="H31" s="10">
        <v>2</v>
      </c>
      <c r="I31" s="10">
        <v>2</v>
      </c>
      <c r="J31" s="58" t="s">
        <v>857</v>
      </c>
      <c r="K31" s="10">
        <v>62</v>
      </c>
    </row>
    <row r="32" spans="2:11" ht="16.5" thickBot="1" x14ac:dyDescent="0.3">
      <c r="B32" s="13">
        <v>45869</v>
      </c>
      <c r="C32" s="1"/>
      <c r="D32" s="17" t="str">
        <f>Menash_Cohen</f>
        <v>Menash Cohen</v>
      </c>
      <c r="E32" s="62" t="s">
        <v>866</v>
      </c>
      <c r="F32" s="19">
        <v>45694</v>
      </c>
      <c r="G32" s="10">
        <v>1</v>
      </c>
      <c r="H32" s="10">
        <v>2</v>
      </c>
      <c r="I32" s="10">
        <v>2</v>
      </c>
      <c r="J32" s="58" t="s">
        <v>857</v>
      </c>
      <c r="K32" s="10">
        <v>59</v>
      </c>
    </row>
    <row r="33" spans="2:11" ht="16.5" thickBot="1" x14ac:dyDescent="0.3">
      <c r="B33" s="13">
        <v>45869</v>
      </c>
      <c r="C33" s="1"/>
      <c r="D33" s="17" t="str">
        <f>אליהו_קרבילי_פולנסקי</f>
        <v>אליהו קרבילי פולנסקי</v>
      </c>
      <c r="E33" s="62" t="s">
        <v>865</v>
      </c>
      <c r="F33" s="19">
        <v>45307</v>
      </c>
      <c r="G33" s="10">
        <v>1</v>
      </c>
      <c r="H33" s="10">
        <v>2</v>
      </c>
      <c r="I33" s="10">
        <v>2</v>
      </c>
      <c r="J33" s="58" t="s">
        <v>857</v>
      </c>
      <c r="K33" s="10">
        <v>57</v>
      </c>
    </row>
    <row r="34" spans="2:11" ht="16.5" thickBot="1" x14ac:dyDescent="0.3">
      <c r="B34" s="13">
        <v>45869</v>
      </c>
      <c r="C34" s="1"/>
      <c r="D34" s="17" t="str">
        <f>טקו_קובי</f>
        <v>טקו קובי</v>
      </c>
      <c r="E34" s="62" t="s">
        <v>863</v>
      </c>
      <c r="F34" s="19">
        <v>42189</v>
      </c>
      <c r="G34" s="10">
        <v>1</v>
      </c>
      <c r="H34" s="10">
        <v>1</v>
      </c>
      <c r="I34" s="10">
        <v>2</v>
      </c>
      <c r="J34" s="58">
        <v>19</v>
      </c>
      <c r="K34" s="10">
        <v>55</v>
      </c>
    </row>
    <row r="35" spans="2:11" ht="16.5" thickBot="1" x14ac:dyDescent="0.3">
      <c r="B35" s="13">
        <v>45868</v>
      </c>
      <c r="C35" s="1"/>
      <c r="D35" s="17" t="s">
        <v>859</v>
      </c>
      <c r="E35" s="62" t="s">
        <v>861</v>
      </c>
      <c r="F35" s="19">
        <v>43436</v>
      </c>
      <c r="G35" s="10">
        <v>1</v>
      </c>
      <c r="H35" s="10">
        <v>1</v>
      </c>
      <c r="I35" s="10">
        <v>2.1</v>
      </c>
      <c r="J35" s="58">
        <v>21</v>
      </c>
      <c r="K35" s="10">
        <v>60</v>
      </c>
    </row>
    <row r="36" spans="2:11" ht="16.5" thickBot="1" x14ac:dyDescent="0.3">
      <c r="B36" s="13">
        <v>45868</v>
      </c>
      <c r="C36" s="1"/>
      <c r="D36" s="17" t="str">
        <f>אורלי_דהן</f>
        <v>אורלי דהן</v>
      </c>
      <c r="E36" s="62" t="s">
        <v>860</v>
      </c>
      <c r="F36" s="19">
        <v>43879</v>
      </c>
      <c r="G36" s="10">
        <v>1</v>
      </c>
      <c r="H36" s="10">
        <v>1</v>
      </c>
      <c r="I36" s="10">
        <v>2</v>
      </c>
      <c r="J36" s="58">
        <v>292</v>
      </c>
      <c r="K36" s="10" t="s">
        <v>885</v>
      </c>
    </row>
    <row r="37" spans="2:11" ht="16.5" thickBot="1" x14ac:dyDescent="0.3">
      <c r="B37" s="13">
        <v>45868</v>
      </c>
      <c r="C37" s="1"/>
      <c r="D37" s="17" t="str">
        <f>אברהם_פנירי</f>
        <v>אברהם פנירי</v>
      </c>
      <c r="E37" s="62" t="s">
        <v>858</v>
      </c>
      <c r="F37" s="19">
        <v>45593</v>
      </c>
      <c r="G37" s="10">
        <v>1</v>
      </c>
      <c r="H37" s="10">
        <v>2</v>
      </c>
      <c r="I37" s="10">
        <v>2</v>
      </c>
      <c r="J37" s="58" t="s">
        <v>857</v>
      </c>
      <c r="K37" s="10">
        <v>51</v>
      </c>
    </row>
    <row r="38" spans="2:11" ht="16.5" thickBot="1" x14ac:dyDescent="0.3">
      <c r="B38" s="13">
        <v>45868</v>
      </c>
      <c r="C38" s="1"/>
      <c r="D38" s="17" t="str">
        <f>Sami_Solomon</f>
        <v>Sami Solomon</v>
      </c>
      <c r="E38" s="62" t="s">
        <v>856</v>
      </c>
      <c r="F38" s="19">
        <v>42646</v>
      </c>
      <c r="G38" s="10">
        <v>1</v>
      </c>
      <c r="H38" s="10">
        <v>2</v>
      </c>
      <c r="I38" s="10" t="s">
        <v>854</v>
      </c>
      <c r="J38" s="58" t="s">
        <v>857</v>
      </c>
      <c r="K38" s="10" t="s">
        <v>855</v>
      </c>
    </row>
    <row r="39" spans="2:11" ht="16.5" thickBot="1" x14ac:dyDescent="0.3">
      <c r="B39" s="13">
        <v>45868</v>
      </c>
      <c r="C39" s="1"/>
      <c r="D39" s="17" t="str">
        <f>Mordechai_Cohen</f>
        <v>Mordechai Cohen</v>
      </c>
      <c r="E39" s="62" t="s">
        <v>853</v>
      </c>
      <c r="F39" s="19">
        <v>43720</v>
      </c>
      <c r="G39" s="10">
        <v>1</v>
      </c>
      <c r="H39" s="10">
        <v>2</v>
      </c>
      <c r="I39" s="10">
        <v>2</v>
      </c>
      <c r="J39" s="58" t="s">
        <v>852</v>
      </c>
      <c r="K39" s="10">
        <v>45</v>
      </c>
    </row>
    <row r="40" spans="2:11" ht="16.5" thickBot="1" x14ac:dyDescent="0.3">
      <c r="B40" s="13">
        <v>45867</v>
      </c>
      <c r="C40" s="1"/>
      <c r="D40" s="17" t="str">
        <f>Uri_Zamir</f>
        <v>Uri Zamir</v>
      </c>
      <c r="E40" s="62" t="s">
        <v>851</v>
      </c>
      <c r="F40" s="19">
        <v>45866</v>
      </c>
      <c r="G40" s="10">
        <v>1</v>
      </c>
      <c r="H40" s="10">
        <v>2</v>
      </c>
      <c r="I40" s="10">
        <v>2</v>
      </c>
      <c r="J40" s="58" t="s">
        <v>801</v>
      </c>
      <c r="K40" s="10">
        <v>43</v>
      </c>
    </row>
    <row r="41" spans="2:11" ht="16.5" thickBot="1" x14ac:dyDescent="0.3">
      <c r="B41" s="13">
        <v>45867</v>
      </c>
      <c r="C41" s="1"/>
      <c r="D41" s="17" t="str">
        <f>Sami_Solomon</f>
        <v>Sami Solomon</v>
      </c>
      <c r="E41" s="62" t="s">
        <v>850</v>
      </c>
      <c r="F41" s="19">
        <v>43294</v>
      </c>
      <c r="G41" s="10">
        <v>1</v>
      </c>
      <c r="H41" s="10">
        <v>1</v>
      </c>
      <c r="I41" s="10">
        <v>2</v>
      </c>
      <c r="J41" s="58">
        <v>244</v>
      </c>
      <c r="K41" s="10">
        <v>42</v>
      </c>
    </row>
    <row r="42" spans="2:11" ht="16.5" thickBot="1" x14ac:dyDescent="0.3">
      <c r="B42" s="13">
        <v>45867</v>
      </c>
      <c r="C42" s="1"/>
      <c r="D42" s="17" t="str">
        <f>David_Cohen</f>
        <v>David Cohen</v>
      </c>
      <c r="E42" s="62" t="s">
        <v>849</v>
      </c>
      <c r="F42" s="19">
        <v>45197</v>
      </c>
      <c r="G42" s="10">
        <v>1</v>
      </c>
      <c r="H42" s="10">
        <v>1</v>
      </c>
      <c r="I42" s="10">
        <v>2</v>
      </c>
      <c r="J42" s="58">
        <v>231</v>
      </c>
      <c r="K42" s="10">
        <v>38</v>
      </c>
    </row>
    <row r="43" spans="2:11" ht="16.5" thickBot="1" x14ac:dyDescent="0.3">
      <c r="B43" s="13">
        <v>45867</v>
      </c>
      <c r="C43" s="1"/>
      <c r="D43" s="17" t="str">
        <f>Itzik_Ovadia</f>
        <v>Itzik Ovadia</v>
      </c>
      <c r="E43" s="62" t="s">
        <v>847</v>
      </c>
      <c r="F43" s="19">
        <v>43062</v>
      </c>
      <c r="G43" s="10">
        <v>1</v>
      </c>
      <c r="H43" s="10">
        <v>1</v>
      </c>
      <c r="I43" s="10">
        <v>2.1</v>
      </c>
      <c r="J43" s="58">
        <v>441</v>
      </c>
      <c r="K43" s="10">
        <v>32</v>
      </c>
    </row>
    <row r="44" spans="2:11" ht="16.5" thickBot="1" x14ac:dyDescent="0.3">
      <c r="B44" s="13">
        <v>45867</v>
      </c>
      <c r="C44" s="1"/>
      <c r="D44" s="17" t="str">
        <f>David_Cohen</f>
        <v>David Cohen</v>
      </c>
      <c r="E44" s="62" t="s">
        <v>841</v>
      </c>
      <c r="F44" s="19">
        <v>44769</v>
      </c>
      <c r="G44" s="10">
        <v>1</v>
      </c>
      <c r="H44" s="10">
        <v>2</v>
      </c>
      <c r="I44" s="10">
        <v>2</v>
      </c>
      <c r="J44" s="58" t="s">
        <v>840</v>
      </c>
      <c r="K44" s="10"/>
    </row>
    <row r="45" spans="2:11" ht="16.5" thickBot="1" x14ac:dyDescent="0.3">
      <c r="B45" s="13">
        <v>45867</v>
      </c>
      <c r="C45" s="1"/>
      <c r="D45" s="17" t="str">
        <f>אילנה_נבון</f>
        <v>אילנה נבון</v>
      </c>
      <c r="E45" s="63" t="s">
        <v>844</v>
      </c>
      <c r="F45" s="19">
        <v>45112</v>
      </c>
      <c r="G45" s="10">
        <v>1</v>
      </c>
      <c r="H45" s="10">
        <v>2</v>
      </c>
      <c r="I45" s="10">
        <v>2.1</v>
      </c>
      <c r="J45" s="58" t="s">
        <v>836</v>
      </c>
      <c r="K45" s="10">
        <v>27</v>
      </c>
    </row>
    <row r="46" spans="2:11" ht="16.5" thickBot="1" x14ac:dyDescent="0.3">
      <c r="B46" s="13">
        <v>45867</v>
      </c>
      <c r="C46" s="1"/>
      <c r="D46" s="17" t="str">
        <f>Gila_Yona</f>
        <v>Gila Yona</v>
      </c>
      <c r="E46" s="63" t="s">
        <v>843</v>
      </c>
      <c r="F46" s="19">
        <v>44226</v>
      </c>
      <c r="G46" s="10">
        <v>1</v>
      </c>
      <c r="H46" s="10">
        <v>2</v>
      </c>
      <c r="I46" s="10">
        <v>2.1</v>
      </c>
      <c r="J46" s="58" t="s">
        <v>836</v>
      </c>
      <c r="K46" s="10">
        <v>26</v>
      </c>
    </row>
    <row r="47" spans="2:11" ht="16.5" thickBot="1" x14ac:dyDescent="0.3">
      <c r="B47" s="13">
        <v>45872</v>
      </c>
      <c r="C47" s="1"/>
      <c r="D47" s="17"/>
      <c r="E47" s="61" t="s">
        <v>895</v>
      </c>
      <c r="F47" s="19"/>
      <c r="G47" s="10">
        <v>1</v>
      </c>
      <c r="H47" s="10">
        <v>2</v>
      </c>
      <c r="I47" s="10"/>
      <c r="J47" s="58" t="s">
        <v>896</v>
      </c>
      <c r="K47" s="10">
        <v>116</v>
      </c>
    </row>
    <row r="48" spans="2:11" ht="16.5" thickBot="1" x14ac:dyDescent="0.3">
      <c r="B48" s="13">
        <v>45867</v>
      </c>
      <c r="C48" s="1"/>
      <c r="D48" s="17"/>
      <c r="E48" s="61" t="s">
        <v>846</v>
      </c>
      <c r="F48" s="19"/>
      <c r="G48" s="10">
        <v>1</v>
      </c>
      <c r="H48" s="10">
        <v>6</v>
      </c>
      <c r="I48" s="10"/>
      <c r="J48" s="58" t="s">
        <v>836</v>
      </c>
      <c r="K48" s="10">
        <v>29</v>
      </c>
    </row>
    <row r="49" spans="2:11" ht="16.5" thickBot="1" x14ac:dyDescent="0.3">
      <c r="B49" s="13">
        <v>45867</v>
      </c>
      <c r="C49" s="1"/>
      <c r="D49" s="17"/>
      <c r="E49" s="61" t="s">
        <v>845</v>
      </c>
      <c r="F49" s="19"/>
      <c r="G49" s="10">
        <v>1</v>
      </c>
      <c r="H49" s="10">
        <v>2</v>
      </c>
      <c r="I49" s="10"/>
      <c r="J49" s="58" t="s">
        <v>836</v>
      </c>
      <c r="K49" s="10">
        <v>28</v>
      </c>
    </row>
    <row r="50" spans="2:11" ht="16.5" thickBot="1" x14ac:dyDescent="0.3">
      <c r="B50" s="13">
        <v>45867</v>
      </c>
      <c r="C50" s="1"/>
      <c r="D50" s="17"/>
      <c r="E50" s="61" t="s">
        <v>842</v>
      </c>
      <c r="F50" s="19"/>
      <c r="G50" s="10">
        <v>1</v>
      </c>
      <c r="H50" s="10">
        <v>2</v>
      </c>
      <c r="I50" s="10"/>
      <c r="J50" s="58" t="s">
        <v>836</v>
      </c>
      <c r="K50" s="10">
        <v>25</v>
      </c>
    </row>
    <row r="51" spans="2:11" ht="16.5" thickBot="1" x14ac:dyDescent="0.3">
      <c r="B51" s="13">
        <v>45867</v>
      </c>
      <c r="C51" s="1"/>
      <c r="D51" s="17"/>
      <c r="E51" s="61" t="s">
        <v>839</v>
      </c>
      <c r="F51" s="19"/>
      <c r="G51" s="10">
        <v>1</v>
      </c>
      <c r="H51" s="10">
        <v>2</v>
      </c>
      <c r="I51" s="10"/>
      <c r="J51" s="58" t="s">
        <v>836</v>
      </c>
      <c r="K51" s="10">
        <v>24</v>
      </c>
    </row>
    <row r="52" spans="2:11" ht="16.5" thickBot="1" x14ac:dyDescent="0.3">
      <c r="B52" s="13">
        <v>45867</v>
      </c>
      <c r="C52" s="1"/>
      <c r="D52" s="17"/>
      <c r="E52" s="61" t="s">
        <v>838</v>
      </c>
      <c r="F52" s="19"/>
      <c r="G52" s="10">
        <v>1</v>
      </c>
      <c r="H52" s="10">
        <v>2</v>
      </c>
      <c r="I52" s="10"/>
      <c r="J52" s="58" t="s">
        <v>836</v>
      </c>
      <c r="K52" s="10">
        <v>23</v>
      </c>
    </row>
    <row r="53" spans="2:11" ht="16.5" thickBot="1" x14ac:dyDescent="0.3">
      <c r="B53" s="13">
        <v>45867</v>
      </c>
      <c r="C53" s="1"/>
      <c r="D53" s="17"/>
      <c r="E53" s="61" t="s">
        <v>837</v>
      </c>
      <c r="F53" s="19"/>
      <c r="G53" s="10">
        <v>1</v>
      </c>
      <c r="H53" s="10">
        <v>2</v>
      </c>
      <c r="I53" s="10"/>
      <c r="J53" s="58" t="s">
        <v>836</v>
      </c>
      <c r="K53" s="10">
        <v>22</v>
      </c>
    </row>
    <row r="54" spans="2:11" ht="16.5" thickBot="1" x14ac:dyDescent="0.3">
      <c r="B54" s="13">
        <v>45867</v>
      </c>
      <c r="C54" s="1"/>
      <c r="D54" s="17"/>
      <c r="E54" s="61" t="s">
        <v>835</v>
      </c>
      <c r="F54" s="19"/>
      <c r="G54" s="10">
        <v>1</v>
      </c>
      <c r="H54" s="10">
        <v>2</v>
      </c>
      <c r="I54" s="10"/>
      <c r="J54" s="58" t="s">
        <v>836</v>
      </c>
      <c r="K54" s="10" t="s">
        <v>894</v>
      </c>
    </row>
    <row r="55" spans="2:11" ht="16.5" thickBot="1" x14ac:dyDescent="0.3">
      <c r="B55" s="13">
        <v>45864</v>
      </c>
      <c r="C55" s="1"/>
      <c r="D55" s="17"/>
      <c r="E55" s="61" t="s">
        <v>834</v>
      </c>
      <c r="F55" s="19"/>
      <c r="G55" s="10">
        <v>1</v>
      </c>
      <c r="H55" s="10">
        <v>2</v>
      </c>
      <c r="I55" s="10"/>
      <c r="J55" s="58" t="s">
        <v>833</v>
      </c>
      <c r="K55" s="10">
        <v>21</v>
      </c>
    </row>
    <row r="56" spans="2:11" ht="16.5" thickBot="1" x14ac:dyDescent="0.3">
      <c r="B56" s="13">
        <v>45862</v>
      </c>
      <c r="C56" s="1"/>
      <c r="D56" s="17" t="str">
        <f>Gila_Yona</f>
        <v>Gila Yona</v>
      </c>
      <c r="E56" s="62" t="s">
        <v>832</v>
      </c>
      <c r="F56" s="19">
        <v>43315</v>
      </c>
      <c r="G56" s="10">
        <v>1</v>
      </c>
      <c r="H56" s="10">
        <v>2</v>
      </c>
      <c r="I56" s="10">
        <v>2.1</v>
      </c>
      <c r="J56" s="58" t="s">
        <v>831</v>
      </c>
      <c r="K56" s="10">
        <v>13</v>
      </c>
    </row>
    <row r="57" spans="2:11" ht="16.5" thickBot="1" x14ac:dyDescent="0.3">
      <c r="B57" s="13">
        <v>45858</v>
      </c>
      <c r="C57" s="1"/>
      <c r="D57" s="17" t="str">
        <f>Shlomo_Raviv</f>
        <v>Shlomo Raviv</v>
      </c>
      <c r="E57" s="62" t="s">
        <v>830</v>
      </c>
      <c r="F57" s="19">
        <v>45479</v>
      </c>
      <c r="G57" s="10">
        <v>1</v>
      </c>
      <c r="H57" s="10">
        <v>2</v>
      </c>
      <c r="I57" s="10">
        <v>1</v>
      </c>
      <c r="J57" s="58"/>
      <c r="K57" s="10"/>
    </row>
    <row r="58" spans="2:11" ht="16.5" thickBot="1" x14ac:dyDescent="0.3">
      <c r="B58" s="13">
        <v>45854</v>
      </c>
      <c r="C58" s="1"/>
      <c r="D58" s="17" t="str">
        <f>Itzik_Ovadia</f>
        <v>Itzik Ovadia</v>
      </c>
      <c r="E58" s="62" t="s">
        <v>829</v>
      </c>
      <c r="F58" s="19">
        <v>42249</v>
      </c>
      <c r="G58" s="10">
        <v>1</v>
      </c>
      <c r="H58" s="10">
        <v>2</v>
      </c>
      <c r="I58" s="10">
        <v>3</v>
      </c>
      <c r="J58" s="58" t="s">
        <v>828</v>
      </c>
      <c r="K58" s="10"/>
    </row>
    <row r="59" spans="2:11" ht="16.5" thickBot="1" x14ac:dyDescent="0.3">
      <c r="B59" s="13">
        <v>45853</v>
      </c>
      <c r="C59" s="1"/>
      <c r="D59" s="17" t="str">
        <f>David_Cohen</f>
        <v>David Cohen</v>
      </c>
      <c r="E59" s="55" t="s">
        <v>827</v>
      </c>
      <c r="F59" s="19">
        <v>44967</v>
      </c>
      <c r="G59" s="10">
        <v>1</v>
      </c>
      <c r="H59" s="10">
        <v>2</v>
      </c>
      <c r="I59" s="10">
        <v>1</v>
      </c>
      <c r="J59" s="58" t="s">
        <v>826</v>
      </c>
      <c r="K59" s="10"/>
    </row>
    <row r="60" spans="2:11" ht="16.5" thickBot="1" x14ac:dyDescent="0.3">
      <c r="B60" s="13">
        <v>45852</v>
      </c>
      <c r="C60" s="1"/>
      <c r="D60" s="17" t="str">
        <f>Itzik_Ovadia</f>
        <v>Itzik Ovadia</v>
      </c>
      <c r="E60" s="55" t="s">
        <v>824</v>
      </c>
      <c r="F60" s="19">
        <v>42915</v>
      </c>
      <c r="G60" s="10">
        <v>1</v>
      </c>
      <c r="H60" s="10">
        <v>1</v>
      </c>
      <c r="I60" s="10">
        <v>2</v>
      </c>
      <c r="J60" s="58">
        <v>79</v>
      </c>
      <c r="K60" s="10">
        <v>164</v>
      </c>
    </row>
    <row r="61" spans="2:11" ht="16.5" thickBot="1" x14ac:dyDescent="0.3">
      <c r="B61" s="13">
        <v>45852</v>
      </c>
      <c r="C61" s="1"/>
      <c r="D61" s="17" t="str">
        <f>כרמלה_שדה</f>
        <v>כרמלה שדה</v>
      </c>
      <c r="E61" s="55" t="s">
        <v>823</v>
      </c>
      <c r="F61" s="19">
        <v>44084</v>
      </c>
      <c r="G61" s="10">
        <v>1</v>
      </c>
      <c r="H61" s="10">
        <v>1</v>
      </c>
      <c r="I61" s="10">
        <v>1</v>
      </c>
      <c r="J61" s="10">
        <v>69</v>
      </c>
      <c r="K61" s="10">
        <v>163</v>
      </c>
    </row>
    <row r="62" spans="2:11" ht="16.5" thickBot="1" x14ac:dyDescent="0.3">
      <c r="B62" s="13">
        <v>45852</v>
      </c>
      <c r="C62" s="1"/>
      <c r="D62" s="17" t="str">
        <f>Gila_Yona</f>
        <v>Gila Yona</v>
      </c>
      <c r="E62" s="62" t="s">
        <v>821</v>
      </c>
      <c r="F62" s="19">
        <v>45572</v>
      </c>
      <c r="G62" s="10">
        <v>1</v>
      </c>
      <c r="H62" s="10">
        <v>1</v>
      </c>
      <c r="I62" s="10">
        <v>3</v>
      </c>
      <c r="J62" s="10">
        <v>54</v>
      </c>
      <c r="K62" s="10">
        <v>160</v>
      </c>
    </row>
    <row r="63" spans="2:11" ht="16.5" customHeight="1" thickBot="1" x14ac:dyDescent="0.3">
      <c r="B63" s="13">
        <v>45852</v>
      </c>
      <c r="C63" s="1"/>
      <c r="D63" s="17" t="str">
        <f>אורי_שאשא</f>
        <v>אורי שאשא</v>
      </c>
      <c r="E63" s="55" t="s">
        <v>825</v>
      </c>
      <c r="F63" s="19">
        <v>43736</v>
      </c>
      <c r="G63" s="10">
        <v>1</v>
      </c>
      <c r="H63" s="10">
        <v>2</v>
      </c>
      <c r="I63" s="10">
        <v>2</v>
      </c>
      <c r="J63" s="10" t="s">
        <v>819</v>
      </c>
      <c r="K63" s="10" t="s">
        <v>913</v>
      </c>
    </row>
    <row r="64" spans="2:11" ht="16.5" thickBot="1" x14ac:dyDescent="0.3">
      <c r="B64" s="13">
        <v>45852</v>
      </c>
      <c r="C64" s="1"/>
      <c r="D64" s="17" t="str">
        <f>Itzik_Ovadia</f>
        <v>Itzik Ovadia</v>
      </c>
      <c r="E64" s="55" t="s">
        <v>818</v>
      </c>
      <c r="F64" s="19">
        <v>43031</v>
      </c>
      <c r="G64" s="10">
        <v>1</v>
      </c>
      <c r="H64" s="10">
        <v>1</v>
      </c>
      <c r="I64" s="10">
        <v>2</v>
      </c>
      <c r="J64" s="10">
        <v>219</v>
      </c>
      <c r="K64" s="10" t="s">
        <v>874</v>
      </c>
    </row>
    <row r="65" spans="2:11" ht="16.5" thickBot="1" x14ac:dyDescent="0.3">
      <c r="B65" s="13">
        <v>45851</v>
      </c>
      <c r="C65" s="1"/>
      <c r="D65" s="17" t="str">
        <f>Rami_Shabbat</f>
        <v>Rami Shabbat</v>
      </c>
      <c r="E65" s="55" t="s">
        <v>817</v>
      </c>
      <c r="F65" s="19">
        <v>43849</v>
      </c>
      <c r="G65" s="10">
        <v>1</v>
      </c>
      <c r="H65" s="10">
        <v>2</v>
      </c>
      <c r="I65" s="10">
        <v>2</v>
      </c>
      <c r="J65" s="10" t="s">
        <v>816</v>
      </c>
      <c r="K65" s="10" t="s">
        <v>908</v>
      </c>
    </row>
    <row r="66" spans="2:11" ht="16.5" thickBot="1" x14ac:dyDescent="0.3">
      <c r="B66" s="13">
        <v>45851</v>
      </c>
      <c r="C66" s="1"/>
      <c r="D66" s="17" t="str">
        <f>אברהם_רחמים</f>
        <v>אברהם רחמים</v>
      </c>
      <c r="E66" s="55" t="s">
        <v>813</v>
      </c>
      <c r="F66" s="19">
        <v>42082</v>
      </c>
      <c r="G66" s="10">
        <v>1</v>
      </c>
      <c r="H66" s="10">
        <v>2</v>
      </c>
      <c r="I66" s="10">
        <v>2</v>
      </c>
      <c r="J66" s="10" t="s">
        <v>812</v>
      </c>
      <c r="K66" s="10">
        <v>136</v>
      </c>
    </row>
    <row r="67" spans="2:11" ht="16.5" thickBot="1" x14ac:dyDescent="0.3">
      <c r="B67" s="13">
        <v>45851</v>
      </c>
      <c r="C67" s="1"/>
      <c r="D67" s="17" t="str">
        <f>שירלי_תקווה_אוסי</f>
        <v>שירלי תקווה אוסי</v>
      </c>
      <c r="E67" s="62" t="s">
        <v>810</v>
      </c>
      <c r="F67" s="19">
        <v>43274</v>
      </c>
      <c r="G67" s="10">
        <v>1</v>
      </c>
      <c r="H67" s="10">
        <v>2</v>
      </c>
      <c r="I67" s="10">
        <v>3</v>
      </c>
      <c r="J67" s="10" t="s">
        <v>809</v>
      </c>
      <c r="K67" s="10">
        <v>129</v>
      </c>
    </row>
    <row r="68" spans="2:11" ht="16.5" thickBot="1" x14ac:dyDescent="0.3">
      <c r="B68" s="13">
        <v>45851</v>
      </c>
      <c r="C68" s="1"/>
      <c r="D68" s="17" t="str">
        <f>Uri_Shlomo</f>
        <v>Uri Shlomo</v>
      </c>
      <c r="E68" s="55" t="s">
        <v>808</v>
      </c>
      <c r="F68" s="19">
        <v>42757</v>
      </c>
      <c r="G68" s="10">
        <v>1</v>
      </c>
      <c r="H68" s="10">
        <v>2</v>
      </c>
      <c r="I68" s="10">
        <v>2</v>
      </c>
      <c r="J68" s="10" t="s">
        <v>807</v>
      </c>
      <c r="K68" s="10">
        <v>124</v>
      </c>
    </row>
    <row r="69" spans="2:11" ht="16.5" thickBot="1" x14ac:dyDescent="0.3">
      <c r="B69" s="13">
        <v>45851</v>
      </c>
      <c r="C69" s="1"/>
      <c r="D69" s="17" t="str">
        <f>Gila_Yona</f>
        <v>Gila Yona</v>
      </c>
      <c r="E69" s="55" t="s">
        <v>805</v>
      </c>
      <c r="F69" s="19">
        <v>45474</v>
      </c>
      <c r="G69" s="10">
        <v>1</v>
      </c>
      <c r="H69" s="10">
        <v>2</v>
      </c>
      <c r="I69" s="10">
        <v>2.1</v>
      </c>
      <c r="J69" s="10" t="s">
        <v>806</v>
      </c>
      <c r="K69" s="10">
        <v>121</v>
      </c>
    </row>
    <row r="70" spans="2:11" ht="16.5" thickBot="1" x14ac:dyDescent="0.3">
      <c r="B70" s="13">
        <v>45851</v>
      </c>
      <c r="C70" s="1"/>
      <c r="D70" s="17" t="str">
        <f>David_Haim</f>
        <v>David Haim</v>
      </c>
      <c r="E70" s="55" t="s">
        <v>804</v>
      </c>
      <c r="F70" s="19">
        <v>45533</v>
      </c>
      <c r="G70" s="10">
        <v>1</v>
      </c>
      <c r="H70" s="10">
        <v>2</v>
      </c>
      <c r="I70" s="10">
        <v>2</v>
      </c>
      <c r="J70" s="10" t="s">
        <v>803</v>
      </c>
      <c r="K70" s="10" t="s">
        <v>814</v>
      </c>
    </row>
    <row r="71" spans="2:11" ht="16.5" thickBot="1" x14ac:dyDescent="0.3">
      <c r="B71" s="13">
        <v>45851</v>
      </c>
      <c r="C71" s="1"/>
      <c r="D71" s="17" t="str">
        <f>אדוארד_אליעזר</f>
        <v>אדוארד אליעזר</v>
      </c>
      <c r="E71" s="55" t="s">
        <v>800</v>
      </c>
      <c r="F71" s="19">
        <v>45303</v>
      </c>
      <c r="G71" s="10">
        <v>1</v>
      </c>
      <c r="H71" s="10">
        <v>2</v>
      </c>
      <c r="I71" s="10">
        <v>2</v>
      </c>
      <c r="J71" s="10" t="s">
        <v>801</v>
      </c>
      <c r="K71" s="10">
        <v>118</v>
      </c>
    </row>
    <row r="72" spans="2:11" ht="16.5" thickBot="1" x14ac:dyDescent="0.3">
      <c r="B72" s="13">
        <v>45851</v>
      </c>
      <c r="C72" s="1"/>
      <c r="D72" s="17" t="str">
        <f>David_Dalal</f>
        <v>David Dalal</v>
      </c>
      <c r="E72" s="55" t="s">
        <v>798</v>
      </c>
      <c r="F72" s="19">
        <v>42339</v>
      </c>
      <c r="G72" s="10">
        <v>1</v>
      </c>
      <c r="H72" s="10">
        <v>2</v>
      </c>
      <c r="I72" s="10">
        <v>2</v>
      </c>
      <c r="J72" s="10" t="s">
        <v>797</v>
      </c>
      <c r="K72" s="10">
        <v>108</v>
      </c>
    </row>
    <row r="73" spans="2:11" ht="16.5" thickBot="1" x14ac:dyDescent="0.3">
      <c r="B73" s="13">
        <v>45851</v>
      </c>
      <c r="C73" s="1"/>
      <c r="D73" s="17" t="str">
        <f>Itzik_Ovadia</f>
        <v>Itzik Ovadia</v>
      </c>
      <c r="E73" s="62" t="s">
        <v>794</v>
      </c>
      <c r="F73" s="19">
        <v>45851</v>
      </c>
      <c r="G73" s="10">
        <v>1</v>
      </c>
      <c r="H73" s="10">
        <v>1</v>
      </c>
      <c r="I73" s="10">
        <v>3</v>
      </c>
      <c r="J73" s="10" t="s">
        <v>795</v>
      </c>
      <c r="K73" s="10"/>
    </row>
    <row r="74" spans="2:11" ht="16.5" thickBot="1" x14ac:dyDescent="0.3">
      <c r="B74" s="13">
        <v>45850</v>
      </c>
      <c r="C74" s="1"/>
      <c r="D74" s="17" t="str">
        <f>David_Cohen</f>
        <v>David Cohen</v>
      </c>
      <c r="E74" s="55" t="s">
        <v>793</v>
      </c>
      <c r="F74" s="19">
        <v>44531</v>
      </c>
      <c r="G74" s="10">
        <v>1</v>
      </c>
      <c r="H74" s="10">
        <v>1</v>
      </c>
      <c r="I74" s="10">
        <v>2</v>
      </c>
      <c r="J74" s="10">
        <v>354</v>
      </c>
      <c r="K74" s="10">
        <v>99</v>
      </c>
    </row>
    <row r="75" spans="2:11" ht="16.5" thickBot="1" x14ac:dyDescent="0.3">
      <c r="B75" s="13">
        <v>45850</v>
      </c>
      <c r="C75" s="1"/>
      <c r="D75" s="17" t="str">
        <f>David_Cohen</f>
        <v>David Cohen</v>
      </c>
      <c r="E75" s="55" t="s">
        <v>792</v>
      </c>
      <c r="F75" s="19">
        <v>44660</v>
      </c>
      <c r="G75" s="10">
        <v>1</v>
      </c>
      <c r="H75" s="10">
        <v>2</v>
      </c>
      <c r="I75" s="10">
        <v>2</v>
      </c>
      <c r="J75" s="10"/>
      <c r="K75" s="10">
        <v>97</v>
      </c>
    </row>
    <row r="76" spans="2:11" ht="16.5" thickBot="1" x14ac:dyDescent="0.3">
      <c r="B76" s="13">
        <v>45850</v>
      </c>
      <c r="C76" s="1"/>
      <c r="D76" s="17" t="str">
        <f>Itzik_Ovadia</f>
        <v>Itzik Ovadia</v>
      </c>
      <c r="E76" s="55" t="s">
        <v>791</v>
      </c>
      <c r="F76" s="19">
        <v>45802</v>
      </c>
      <c r="G76" s="10">
        <v>1</v>
      </c>
      <c r="H76" s="10">
        <v>1</v>
      </c>
      <c r="I76" s="10">
        <v>2</v>
      </c>
      <c r="J76" s="10">
        <v>295</v>
      </c>
      <c r="K76" s="10">
        <v>91</v>
      </c>
    </row>
    <row r="77" spans="2:11" ht="16.5" thickBot="1" x14ac:dyDescent="0.3">
      <c r="B77" s="13">
        <v>45850</v>
      </c>
      <c r="C77" s="1"/>
      <c r="D77" s="17" t="str">
        <f>Mordechai_Cohen</f>
        <v>Mordechai Cohen</v>
      </c>
      <c r="E77" s="55" t="s">
        <v>790</v>
      </c>
      <c r="F77" s="19">
        <v>43645</v>
      </c>
      <c r="G77" s="10">
        <v>1</v>
      </c>
      <c r="H77" s="10">
        <v>1</v>
      </c>
      <c r="I77" s="10">
        <v>2</v>
      </c>
      <c r="J77" s="10">
        <v>424</v>
      </c>
      <c r="K77" s="10">
        <v>81</v>
      </c>
    </row>
    <row r="78" spans="2:11" ht="16.5" thickBot="1" x14ac:dyDescent="0.3">
      <c r="B78" s="13">
        <v>45850</v>
      </c>
      <c r="C78" s="1"/>
      <c r="D78" s="17" t="str">
        <f>Shlomo_Raviv</f>
        <v>Shlomo Raviv</v>
      </c>
      <c r="E78" s="55" t="s">
        <v>788</v>
      </c>
      <c r="F78" s="19">
        <v>45673</v>
      </c>
      <c r="G78" s="10">
        <v>1</v>
      </c>
      <c r="H78" s="10">
        <v>1</v>
      </c>
      <c r="I78" s="10">
        <v>1</v>
      </c>
      <c r="J78" s="10">
        <v>394</v>
      </c>
      <c r="K78" s="10">
        <v>77</v>
      </c>
    </row>
    <row r="79" spans="2:11" ht="16.5" thickBot="1" x14ac:dyDescent="0.3">
      <c r="B79" s="13">
        <v>45850</v>
      </c>
      <c r="C79" s="1"/>
      <c r="D79" s="17" t="str">
        <f>Itzik_Ovadia</f>
        <v>Itzik Ovadia</v>
      </c>
      <c r="E79" s="55" t="s">
        <v>787</v>
      </c>
      <c r="F79" s="19">
        <v>43318</v>
      </c>
      <c r="G79" s="10">
        <v>1</v>
      </c>
      <c r="H79" s="10">
        <v>1</v>
      </c>
      <c r="I79" s="10">
        <v>1</v>
      </c>
      <c r="J79" s="10"/>
      <c r="K79" s="10"/>
    </row>
    <row r="80" spans="2:11" ht="16.5" thickBot="1" x14ac:dyDescent="0.3">
      <c r="B80" s="13">
        <v>45850</v>
      </c>
      <c r="C80" s="1"/>
      <c r="D80" s="17" t="str">
        <f>שירלי_תקווה_אוסי</f>
        <v>שירלי תקווה אוסי</v>
      </c>
      <c r="E80" s="55" t="s">
        <v>786</v>
      </c>
      <c r="F80" s="19">
        <v>43854</v>
      </c>
      <c r="G80" s="10">
        <v>1</v>
      </c>
      <c r="H80" s="10">
        <v>1</v>
      </c>
      <c r="I80" s="10">
        <v>2</v>
      </c>
      <c r="J80" s="10">
        <v>645</v>
      </c>
      <c r="K80" s="10">
        <v>44</v>
      </c>
    </row>
    <row r="81" spans="2:11" ht="16.5" thickBot="1" x14ac:dyDescent="0.3">
      <c r="B81" s="13">
        <v>45850</v>
      </c>
      <c r="C81" s="1"/>
      <c r="D81" s="17" t="str">
        <f>David_Cohen</f>
        <v>David Cohen</v>
      </c>
      <c r="E81" s="55" t="s">
        <v>785</v>
      </c>
      <c r="F81" s="19">
        <v>44629</v>
      </c>
      <c r="G81" s="10">
        <v>1</v>
      </c>
      <c r="H81" s="10">
        <v>1</v>
      </c>
      <c r="I81" s="10">
        <v>2</v>
      </c>
      <c r="J81" s="10">
        <v>236</v>
      </c>
      <c r="K81" s="10">
        <v>39</v>
      </c>
    </row>
    <row r="82" spans="2:11" ht="16.5" thickBot="1" x14ac:dyDescent="0.3">
      <c r="B82" s="13">
        <v>45850</v>
      </c>
      <c r="C82" s="1"/>
      <c r="D82" s="17" t="str">
        <f>Shlomo_Raviv</f>
        <v>Shlomo Raviv</v>
      </c>
      <c r="E82" s="55" t="s">
        <v>784</v>
      </c>
      <c r="F82" s="19">
        <v>44518</v>
      </c>
      <c r="G82" s="10">
        <v>1</v>
      </c>
      <c r="H82" s="10">
        <v>1</v>
      </c>
      <c r="I82" s="10">
        <v>2</v>
      </c>
      <c r="J82" s="10">
        <v>221</v>
      </c>
      <c r="K82" s="10">
        <v>37</v>
      </c>
    </row>
    <row r="83" spans="2:11" ht="16.5" thickBot="1" x14ac:dyDescent="0.3">
      <c r="B83" s="13">
        <v>45848</v>
      </c>
      <c r="C83" s="1"/>
      <c r="D83" s="17" t="str">
        <f>Sasson_Kashi</f>
        <v>Sasson Kashi</v>
      </c>
      <c r="E83" s="56" t="s">
        <v>783</v>
      </c>
      <c r="F83" s="19">
        <v>44050</v>
      </c>
      <c r="G83" s="10">
        <v>1</v>
      </c>
      <c r="H83" s="10">
        <v>2</v>
      </c>
      <c r="I83" s="10">
        <v>2</v>
      </c>
      <c r="J83" s="10" t="s">
        <v>781</v>
      </c>
      <c r="K83" s="10">
        <v>19</v>
      </c>
    </row>
    <row r="84" spans="2:11" ht="16.5" customHeight="1" thickBot="1" x14ac:dyDescent="0.3">
      <c r="B84" s="13">
        <v>45846</v>
      </c>
      <c r="C84" s="1"/>
      <c r="D84" s="17" t="str">
        <f>Sami_Solomon</f>
        <v>Sami Solomon</v>
      </c>
      <c r="E84" s="56" t="s">
        <v>780</v>
      </c>
      <c r="F84" s="19">
        <v>44202</v>
      </c>
      <c r="G84" s="10">
        <v>1</v>
      </c>
      <c r="H84" s="10">
        <v>1</v>
      </c>
      <c r="I84" s="10">
        <v>2</v>
      </c>
      <c r="J84" s="10">
        <v>675</v>
      </c>
      <c r="K84" s="10" t="s">
        <v>848</v>
      </c>
    </row>
    <row r="85" spans="2:11" ht="16.5" thickBot="1" x14ac:dyDescent="0.3">
      <c r="B85" s="13">
        <v>45846</v>
      </c>
      <c r="C85" s="1"/>
      <c r="D85" s="17" t="str">
        <f>Itzik_Ovadia</f>
        <v>Itzik Ovadia</v>
      </c>
      <c r="E85" s="56" t="s">
        <v>776</v>
      </c>
      <c r="F85" s="19">
        <v>45051</v>
      </c>
      <c r="G85" s="10">
        <v>1</v>
      </c>
      <c r="H85" s="10">
        <v>2</v>
      </c>
      <c r="I85" s="10">
        <v>1</v>
      </c>
      <c r="J85" s="10"/>
      <c r="K85" s="10"/>
    </row>
    <row r="86" spans="2:11" ht="16.5" thickBot="1" x14ac:dyDescent="0.3">
      <c r="B86" s="13">
        <v>45846</v>
      </c>
      <c r="C86" s="1"/>
      <c r="D86" s="17" t="str">
        <f>Itzik_Ovadia</f>
        <v>Itzik Ovadia</v>
      </c>
      <c r="E86" s="56" t="s">
        <v>775</v>
      </c>
      <c r="F86" s="19">
        <v>44823</v>
      </c>
      <c r="G86" s="10">
        <v>1</v>
      </c>
      <c r="H86" s="10">
        <v>1</v>
      </c>
      <c r="I86" s="10">
        <v>1</v>
      </c>
      <c r="J86" s="10">
        <v>34</v>
      </c>
      <c r="K86" s="10">
        <v>18</v>
      </c>
    </row>
    <row r="87" spans="2:11" ht="16.5" customHeight="1" thickBot="1" x14ac:dyDescent="0.3">
      <c r="B87" s="13">
        <v>45846</v>
      </c>
      <c r="C87" s="1"/>
      <c r="D87" s="17" t="str">
        <f>Gila_Yona</f>
        <v>Gila Yona</v>
      </c>
      <c r="E87" s="56" t="s">
        <v>774</v>
      </c>
      <c r="F87" s="19">
        <v>43983</v>
      </c>
      <c r="G87" s="10">
        <v>1</v>
      </c>
      <c r="H87" s="10">
        <v>1</v>
      </c>
      <c r="I87" s="10">
        <v>2.1</v>
      </c>
      <c r="J87" s="10">
        <v>35</v>
      </c>
      <c r="K87" s="10">
        <v>17</v>
      </c>
    </row>
    <row r="88" spans="2:11" ht="16.5" thickBot="1" x14ac:dyDescent="0.3">
      <c r="B88" s="13">
        <v>45846</v>
      </c>
      <c r="C88" s="1"/>
      <c r="D88" s="17" t="str">
        <f>Aviva_Sudai_Hagai</f>
        <v>Aviva Sudai Hagai</v>
      </c>
      <c r="E88" s="56" t="s">
        <v>773</v>
      </c>
      <c r="F88" s="19">
        <v>44755</v>
      </c>
      <c r="G88" s="10">
        <v>1</v>
      </c>
      <c r="H88" s="10">
        <v>1</v>
      </c>
      <c r="I88" s="10">
        <v>2</v>
      </c>
      <c r="J88" s="10"/>
      <c r="K88" s="10">
        <v>14</v>
      </c>
    </row>
    <row r="89" spans="2:11" ht="16.5" thickBot="1" x14ac:dyDescent="0.3">
      <c r="B89" s="13">
        <v>45846</v>
      </c>
      <c r="C89" s="1"/>
      <c r="D89" s="17" t="str">
        <f>ליאור_יצחק</f>
        <v>ליאור יצחק</v>
      </c>
      <c r="E89" s="56" t="s">
        <v>778</v>
      </c>
      <c r="F89" s="19">
        <v>44084</v>
      </c>
      <c r="G89" s="10">
        <v>1</v>
      </c>
      <c r="H89" s="10">
        <v>1</v>
      </c>
      <c r="I89" s="10">
        <v>1</v>
      </c>
      <c r="J89" s="10"/>
      <c r="K89" s="10"/>
    </row>
    <row r="90" spans="2:11" ht="16.5" thickBot="1" x14ac:dyDescent="0.3">
      <c r="B90" s="13">
        <v>45846</v>
      </c>
      <c r="C90" s="1"/>
      <c r="D90" s="17" t="str">
        <f>Menash_Cohen</f>
        <v>Menash Cohen</v>
      </c>
      <c r="E90" s="56" t="s">
        <v>771</v>
      </c>
      <c r="F90" s="19">
        <v>45767</v>
      </c>
      <c r="G90" s="10">
        <v>1</v>
      </c>
      <c r="H90" s="10">
        <v>2</v>
      </c>
      <c r="I90" s="10">
        <v>2</v>
      </c>
      <c r="J90" s="10"/>
      <c r="K90" s="10">
        <v>11</v>
      </c>
    </row>
    <row r="91" spans="2:11" ht="16.5" thickBot="1" x14ac:dyDescent="0.3">
      <c r="B91" s="13">
        <v>45846</v>
      </c>
      <c r="C91" s="1"/>
      <c r="D91" s="17" t="str">
        <f>David_Cohen</f>
        <v>David Cohen</v>
      </c>
      <c r="E91" s="56" t="s">
        <v>770</v>
      </c>
      <c r="F91" s="19">
        <v>45562</v>
      </c>
      <c r="G91" s="10">
        <v>1</v>
      </c>
      <c r="H91" s="10">
        <v>2</v>
      </c>
      <c r="I91" s="10">
        <v>1</v>
      </c>
      <c r="J91" s="10"/>
      <c r="K91" s="10">
        <v>10</v>
      </c>
    </row>
    <row r="92" spans="2:11" ht="16.5" thickBot="1" x14ac:dyDescent="0.3">
      <c r="B92" s="13">
        <v>45846</v>
      </c>
      <c r="C92" s="1"/>
      <c r="D92" s="17" t="str">
        <f>Shlomo_Raviv</f>
        <v>Shlomo Raviv</v>
      </c>
      <c r="E92" s="56" t="s">
        <v>769</v>
      </c>
      <c r="F92" s="19">
        <v>44337</v>
      </c>
      <c r="G92" s="10">
        <v>1</v>
      </c>
      <c r="H92" s="10">
        <v>1</v>
      </c>
      <c r="I92" s="10">
        <v>2</v>
      </c>
      <c r="J92" s="10">
        <v>414</v>
      </c>
      <c r="K92" s="10">
        <v>9</v>
      </c>
    </row>
    <row r="93" spans="2:11" ht="16.5" thickBot="1" x14ac:dyDescent="0.3">
      <c r="B93" s="13">
        <v>45846</v>
      </c>
      <c r="C93" s="1"/>
      <c r="D93" s="17" t="str">
        <f>דרורה_אשר</f>
        <v>דרורה אשר</v>
      </c>
      <c r="E93" s="56" t="s">
        <v>768</v>
      </c>
      <c r="F93" s="19">
        <v>44301</v>
      </c>
      <c r="G93" s="10">
        <v>1</v>
      </c>
      <c r="H93" s="10">
        <v>1</v>
      </c>
      <c r="I93" s="10">
        <v>2</v>
      </c>
      <c r="J93" s="10">
        <v>131</v>
      </c>
      <c r="K93" s="10">
        <v>7</v>
      </c>
    </row>
    <row r="94" spans="2:11" ht="16.5" thickBot="1" x14ac:dyDescent="0.3">
      <c r="B94" s="13">
        <v>45846</v>
      </c>
      <c r="C94" s="1"/>
      <c r="D94" s="17" t="str">
        <f>David_Cohen</f>
        <v>David Cohen</v>
      </c>
      <c r="E94" s="56" t="s">
        <v>767</v>
      </c>
      <c r="F94" s="19">
        <v>44887</v>
      </c>
      <c r="G94" s="10">
        <v>1</v>
      </c>
      <c r="H94" s="10">
        <v>1</v>
      </c>
      <c r="I94" s="10">
        <v>1</v>
      </c>
      <c r="J94" s="10"/>
      <c r="K94" s="10"/>
    </row>
    <row r="95" spans="2:11" ht="16.5" thickBot="1" x14ac:dyDescent="0.3">
      <c r="B95" s="13">
        <v>45845</v>
      </c>
      <c r="C95" s="1"/>
      <c r="D95" s="17" t="str">
        <f t="shared" ref="D95:D97" si="0">Uri_Zamir</f>
        <v>Uri Zamir</v>
      </c>
      <c r="E95" s="56" t="s">
        <v>779</v>
      </c>
      <c r="F95" s="19">
        <v>45845</v>
      </c>
      <c r="G95" s="10">
        <v>1</v>
      </c>
      <c r="H95" s="10">
        <v>1</v>
      </c>
      <c r="I95" s="10"/>
      <c r="J95" s="10"/>
      <c r="K95" s="10"/>
    </row>
    <row r="96" spans="2:11" ht="16.5" thickBot="1" x14ac:dyDescent="0.3">
      <c r="B96" s="13">
        <v>45844</v>
      </c>
      <c r="C96" s="1"/>
      <c r="D96" s="17" t="str">
        <f>Menash_Cohen</f>
        <v>Menash Cohen</v>
      </c>
      <c r="E96" s="56" t="s">
        <v>766</v>
      </c>
      <c r="F96" s="19">
        <v>45844</v>
      </c>
      <c r="G96" s="10">
        <v>1</v>
      </c>
      <c r="H96" s="10">
        <v>1</v>
      </c>
      <c r="I96" s="10"/>
      <c r="J96" s="10"/>
      <c r="K96" s="10"/>
    </row>
    <row r="97" spans="2:11" ht="16.5" thickBot="1" x14ac:dyDescent="0.3">
      <c r="B97" s="13">
        <v>45844</v>
      </c>
      <c r="C97" s="1"/>
      <c r="D97" s="17" t="str">
        <f t="shared" si="0"/>
        <v>Uri Zamir</v>
      </c>
      <c r="E97" s="56" t="s">
        <v>765</v>
      </c>
      <c r="F97" s="19">
        <v>45844</v>
      </c>
      <c r="G97" s="10">
        <v>1</v>
      </c>
      <c r="H97" s="10">
        <v>1</v>
      </c>
      <c r="I97" s="10"/>
      <c r="J97" s="10"/>
      <c r="K97" s="10"/>
    </row>
    <row r="98" spans="2:11" ht="16.5" thickBot="1" x14ac:dyDescent="0.3">
      <c r="B98" s="13">
        <v>45844</v>
      </c>
      <c r="C98" s="1"/>
      <c r="D98" s="17" t="str">
        <f>שירלי_תקווה_אוסי</f>
        <v>שירלי תקווה אוסי</v>
      </c>
      <c r="E98" s="56" t="s">
        <v>764</v>
      </c>
      <c r="F98" s="19">
        <v>45838</v>
      </c>
      <c r="G98" s="10">
        <v>1</v>
      </c>
      <c r="H98" s="10">
        <v>2</v>
      </c>
      <c r="I98" s="10">
        <v>2</v>
      </c>
      <c r="J98" s="10"/>
      <c r="K98" s="10"/>
    </row>
    <row r="99" spans="2:11" ht="16.5" thickBot="1" x14ac:dyDescent="0.3">
      <c r="B99" s="13">
        <v>45842</v>
      </c>
      <c r="C99" s="14"/>
      <c r="D99" s="17" t="str">
        <f>Sami_Solomon</f>
        <v>Sami Solomon</v>
      </c>
      <c r="E99" s="31" t="s">
        <v>301</v>
      </c>
      <c r="F99" s="19">
        <v>43211</v>
      </c>
      <c r="G99" s="10">
        <v>1</v>
      </c>
      <c r="H99" s="10">
        <v>1</v>
      </c>
      <c r="I99" s="10">
        <v>2</v>
      </c>
      <c r="J99" s="10">
        <v>801</v>
      </c>
      <c r="K99" s="10">
        <v>95</v>
      </c>
    </row>
    <row r="100" spans="2:11" ht="16.5" thickBot="1" x14ac:dyDescent="0.3">
      <c r="B100" s="13">
        <v>45842</v>
      </c>
      <c r="C100" s="1"/>
      <c r="D100" s="17" t="str">
        <f>David_Cohen</f>
        <v>David Cohen</v>
      </c>
      <c r="E100" s="27" t="s">
        <v>302</v>
      </c>
      <c r="F100" s="19">
        <v>45130</v>
      </c>
      <c r="G100" s="10">
        <v>1</v>
      </c>
      <c r="H100" s="10">
        <v>1</v>
      </c>
      <c r="I100" s="10">
        <v>2</v>
      </c>
      <c r="J100" s="10">
        <v>111</v>
      </c>
      <c r="K100" s="10" t="s">
        <v>883</v>
      </c>
    </row>
    <row r="101" spans="2:11" ht="16.5" thickBot="1" x14ac:dyDescent="0.3">
      <c r="B101" s="13">
        <v>45842</v>
      </c>
      <c r="C101" s="1"/>
      <c r="D101" s="17" t="str">
        <f>Gila_Yona</f>
        <v>Gila Yona</v>
      </c>
      <c r="E101" s="27" t="s">
        <v>763</v>
      </c>
      <c r="F101" s="19">
        <v>43202</v>
      </c>
      <c r="G101" s="10">
        <v>1</v>
      </c>
      <c r="H101" s="10">
        <v>1</v>
      </c>
      <c r="I101" s="10">
        <v>2</v>
      </c>
      <c r="J101" s="10">
        <v>3</v>
      </c>
      <c r="K101" s="10">
        <v>156</v>
      </c>
    </row>
    <row r="102" spans="2:11" ht="16.5" thickBot="1" x14ac:dyDescent="0.3">
      <c r="B102" s="13">
        <v>45841</v>
      </c>
      <c r="C102" s="1"/>
      <c r="D102" s="17" t="str">
        <f t="shared" ref="D102" si="1">Uri_Zamir</f>
        <v>Uri Zamir</v>
      </c>
      <c r="E102" s="55" t="s">
        <v>762</v>
      </c>
      <c r="F102" s="19">
        <v>45841</v>
      </c>
      <c r="G102" s="10">
        <v>1</v>
      </c>
      <c r="H102" s="10">
        <v>1</v>
      </c>
      <c r="I102" s="10">
        <v>1</v>
      </c>
      <c r="J102" s="10"/>
      <c r="K102" s="10"/>
    </row>
    <row r="103" spans="2:11" ht="16.5" thickBot="1" x14ac:dyDescent="0.3">
      <c r="B103" s="13">
        <v>45841</v>
      </c>
      <c r="C103" s="14"/>
      <c r="D103" s="17" t="str">
        <f>Sami_Solomon</f>
        <v>Sami Solomon</v>
      </c>
      <c r="E103" s="18" t="s">
        <v>298</v>
      </c>
      <c r="F103" s="19">
        <v>43211</v>
      </c>
      <c r="G103" s="10">
        <v>1</v>
      </c>
      <c r="H103" s="10">
        <v>2</v>
      </c>
      <c r="I103" s="10">
        <v>2</v>
      </c>
      <c r="J103" s="10">
        <v>304</v>
      </c>
      <c r="K103" s="10">
        <v>94</v>
      </c>
    </row>
    <row r="104" spans="2:11" ht="16.5" thickBot="1" x14ac:dyDescent="0.3">
      <c r="B104" s="13">
        <v>45841</v>
      </c>
      <c r="C104" s="14"/>
      <c r="D104" s="17" t="str">
        <f>סמו_סמוראי</f>
        <v>סמו סמוראי</v>
      </c>
      <c r="E104" s="18" t="s">
        <v>297</v>
      </c>
      <c r="F104" s="19">
        <v>45328</v>
      </c>
      <c r="G104" s="10">
        <v>1</v>
      </c>
      <c r="H104" s="10">
        <v>1</v>
      </c>
      <c r="I104" s="10">
        <v>2</v>
      </c>
      <c r="J104" s="10">
        <v>116</v>
      </c>
      <c r="K104" s="10" t="s">
        <v>875</v>
      </c>
    </row>
    <row r="105" spans="2:11" ht="16.5" thickBot="1" x14ac:dyDescent="0.3">
      <c r="B105" s="13">
        <v>45840</v>
      </c>
      <c r="C105" s="14"/>
      <c r="D105" s="17" t="str">
        <f>Menash_Cohen</f>
        <v>Menash Cohen</v>
      </c>
      <c r="E105" s="18" t="s">
        <v>295</v>
      </c>
      <c r="F105" s="19">
        <v>45840</v>
      </c>
      <c r="G105" s="10">
        <v>1</v>
      </c>
      <c r="H105" s="10">
        <v>2</v>
      </c>
      <c r="I105" s="10">
        <v>2</v>
      </c>
      <c r="J105" s="10"/>
      <c r="K105" s="10"/>
    </row>
    <row r="106" spans="2:11" ht="16.5" thickBot="1" x14ac:dyDescent="0.3">
      <c r="B106" s="13">
        <v>45840</v>
      </c>
      <c r="C106" s="14"/>
      <c r="D106" s="17" t="str">
        <f>יעקב_צמח</f>
        <v>יעקב צמח</v>
      </c>
      <c r="E106" s="18" t="s">
        <v>294</v>
      </c>
      <c r="F106" s="19">
        <v>45840</v>
      </c>
      <c r="G106" s="10">
        <v>1</v>
      </c>
      <c r="H106" s="10">
        <v>2</v>
      </c>
      <c r="I106" s="10"/>
      <c r="J106" s="10"/>
      <c r="K106" s="10"/>
    </row>
    <row r="107" spans="2:11" ht="16.5" thickBot="1" x14ac:dyDescent="0.3">
      <c r="B107" s="13">
        <v>45840</v>
      </c>
      <c r="C107" s="14"/>
      <c r="D107" s="17" t="str">
        <f>Menash_Cohen</f>
        <v>Menash Cohen</v>
      </c>
      <c r="E107" s="18" t="s">
        <v>293</v>
      </c>
      <c r="F107" s="19">
        <v>45840</v>
      </c>
      <c r="G107" s="10">
        <v>1</v>
      </c>
      <c r="H107" s="10">
        <v>2</v>
      </c>
      <c r="I107" s="10">
        <v>1</v>
      </c>
      <c r="J107" s="10"/>
      <c r="K107" s="10"/>
    </row>
    <row r="108" spans="2:11" ht="16.5" thickBot="1" x14ac:dyDescent="0.3">
      <c r="B108" s="13">
        <v>45840</v>
      </c>
      <c r="C108" s="14"/>
      <c r="D108" s="17" t="str">
        <f>Menash_Cohen</f>
        <v>Menash Cohen</v>
      </c>
      <c r="E108" s="18" t="s">
        <v>292</v>
      </c>
      <c r="F108" s="19">
        <v>45840</v>
      </c>
      <c r="G108" s="10">
        <v>1</v>
      </c>
      <c r="H108" s="10">
        <v>2</v>
      </c>
      <c r="I108" s="10"/>
      <c r="J108" s="10"/>
      <c r="K108" s="10"/>
    </row>
    <row r="109" spans="2:11" ht="16.5" customHeight="1" thickBot="1" x14ac:dyDescent="0.3">
      <c r="B109" s="13">
        <v>45839</v>
      </c>
      <c r="C109" s="14"/>
      <c r="D109" s="17" t="str">
        <f>Itzik_Ovadia</f>
        <v>Itzik Ovadia</v>
      </c>
      <c r="E109" s="20" t="s">
        <v>291</v>
      </c>
      <c r="F109" s="19">
        <v>45840</v>
      </c>
      <c r="G109" s="10">
        <v>1</v>
      </c>
      <c r="H109" s="10">
        <v>1</v>
      </c>
      <c r="I109" s="10"/>
      <c r="J109" s="10"/>
      <c r="K109" s="10"/>
    </row>
    <row r="110" spans="2:11" ht="16.5" thickBot="1" x14ac:dyDescent="0.3">
      <c r="B110" s="13">
        <v>45839</v>
      </c>
      <c r="C110" s="14"/>
      <c r="D110" s="17" t="str">
        <f t="shared" ref="D110" si="2">Uri_Zamir</f>
        <v>Uri Zamir</v>
      </c>
      <c r="E110" s="18" t="s">
        <v>290</v>
      </c>
      <c r="F110" s="19">
        <v>45839</v>
      </c>
      <c r="G110" s="10">
        <v>1</v>
      </c>
      <c r="H110" s="10">
        <v>1</v>
      </c>
      <c r="I110" s="10">
        <v>2</v>
      </c>
      <c r="J110" s="10"/>
      <c r="K110" s="10"/>
    </row>
    <row r="111" spans="2:11" ht="16.5" thickBot="1" x14ac:dyDescent="0.3">
      <c r="B111" s="13">
        <v>45839</v>
      </c>
      <c r="C111" s="14"/>
      <c r="D111" s="17" t="str">
        <f>Menash_Cohen</f>
        <v>Menash Cohen</v>
      </c>
      <c r="E111" s="18" t="s">
        <v>289</v>
      </c>
      <c r="F111" s="19">
        <v>45839</v>
      </c>
      <c r="G111" s="10">
        <v>1</v>
      </c>
      <c r="H111" s="10">
        <v>6</v>
      </c>
      <c r="I111" s="10"/>
      <c r="J111" s="10"/>
      <c r="K111" s="10"/>
    </row>
    <row r="112" spans="2:11" ht="16.5" thickBot="1" x14ac:dyDescent="0.3">
      <c r="B112" s="13">
        <v>45839</v>
      </c>
      <c r="C112" s="14"/>
      <c r="D112" s="17" t="str">
        <f>Menash_Cohen</f>
        <v>Menash Cohen</v>
      </c>
      <c r="E112" s="18" t="s">
        <v>288</v>
      </c>
      <c r="F112" s="19">
        <v>45837</v>
      </c>
      <c r="G112" s="10">
        <v>1</v>
      </c>
      <c r="H112" s="10">
        <v>6</v>
      </c>
      <c r="I112" s="10"/>
      <c r="J112" s="10"/>
      <c r="K112" s="10"/>
    </row>
    <row r="113" spans="2:11" ht="16.5" thickBot="1" x14ac:dyDescent="0.3">
      <c r="B113" s="13">
        <v>45839</v>
      </c>
      <c r="C113" s="14">
        <v>0.23541666666666666</v>
      </c>
      <c r="D113" s="17" t="str">
        <f>Itzik_Ovadia</f>
        <v>Itzik Ovadia</v>
      </c>
      <c r="E113" s="18" t="s">
        <v>253</v>
      </c>
      <c r="F113" s="19">
        <v>45839</v>
      </c>
      <c r="G113" s="10">
        <v>1</v>
      </c>
      <c r="H113" s="10">
        <v>1</v>
      </c>
      <c r="I113" s="10"/>
      <c r="J113" s="10"/>
      <c r="K113" s="10"/>
    </row>
    <row r="114" spans="2:11" ht="16.5" thickBot="1" x14ac:dyDescent="0.3">
      <c r="B114" s="13">
        <v>45839</v>
      </c>
      <c r="C114" s="14">
        <v>0.20069444444444445</v>
      </c>
      <c r="D114" s="17" t="str">
        <f>אברהם_פנירי</f>
        <v>אברהם פנירי</v>
      </c>
      <c r="E114" s="18" t="s">
        <v>254</v>
      </c>
      <c r="F114" s="19">
        <v>45838</v>
      </c>
      <c r="G114" s="10">
        <v>1</v>
      </c>
      <c r="H114" s="10">
        <v>3</v>
      </c>
      <c r="I114" s="10"/>
      <c r="J114" s="10"/>
      <c r="K114" s="10"/>
    </row>
    <row r="115" spans="2:11" ht="16.5" thickBot="1" x14ac:dyDescent="0.3">
      <c r="B115" s="13">
        <v>45839</v>
      </c>
      <c r="C115" s="14">
        <v>0.20069444444444445</v>
      </c>
      <c r="D115" s="17" t="str">
        <f>Menash_Cohen</f>
        <v>Menash Cohen</v>
      </c>
      <c r="E115" s="18" t="s">
        <v>256</v>
      </c>
      <c r="F115" s="19">
        <v>45838</v>
      </c>
      <c r="G115" s="10">
        <v>1</v>
      </c>
      <c r="H115" s="10">
        <v>2</v>
      </c>
      <c r="I115" s="10"/>
      <c r="J115" s="10"/>
      <c r="K115" s="10"/>
    </row>
    <row r="116" spans="2:11" ht="16.5" thickBot="1" x14ac:dyDescent="0.3">
      <c r="B116" s="13">
        <v>45838</v>
      </c>
      <c r="C116" s="14">
        <v>0.23958333333333334</v>
      </c>
      <c r="D116" s="17" t="str">
        <f>Itzik_Ovadia</f>
        <v>Itzik Ovadia</v>
      </c>
      <c r="E116" s="18" t="s">
        <v>257</v>
      </c>
      <c r="F116" s="19">
        <v>45838</v>
      </c>
      <c r="G116" s="10">
        <v>1</v>
      </c>
      <c r="H116" s="10">
        <v>1</v>
      </c>
      <c r="I116" s="10"/>
      <c r="J116" s="10"/>
      <c r="K116" s="10"/>
    </row>
    <row r="117" spans="2:11" ht="16.5" thickBot="1" x14ac:dyDescent="0.3">
      <c r="B117" s="13">
        <v>45838</v>
      </c>
      <c r="C117" s="14">
        <v>0.2388888888888889</v>
      </c>
      <c r="D117" s="17" t="str">
        <f>Menash_Cohen</f>
        <v>Menash Cohen</v>
      </c>
      <c r="E117" s="18" t="s">
        <v>258</v>
      </c>
      <c r="F117" s="19">
        <v>45837</v>
      </c>
      <c r="G117" s="10">
        <v>1</v>
      </c>
      <c r="H117" s="10">
        <v>6</v>
      </c>
      <c r="I117" s="10"/>
      <c r="J117" s="10"/>
      <c r="K117" s="10"/>
    </row>
    <row r="118" spans="2:11" ht="16.5" thickBot="1" x14ac:dyDescent="0.3">
      <c r="B118" s="13">
        <v>45838</v>
      </c>
      <c r="C118" s="14">
        <v>0.23680555555555555</v>
      </c>
      <c r="D118" s="17" t="str">
        <f>Shlomo_Raviv</f>
        <v>Shlomo Raviv</v>
      </c>
      <c r="E118" s="18" t="s">
        <v>259</v>
      </c>
      <c r="F118" s="19">
        <v>45837</v>
      </c>
      <c r="G118" s="10">
        <v>1</v>
      </c>
      <c r="H118" s="10">
        <v>6</v>
      </c>
      <c r="I118" s="10"/>
      <c r="J118" s="10"/>
      <c r="K118" s="10"/>
    </row>
    <row r="119" spans="2:11" ht="16.5" thickBot="1" x14ac:dyDescent="0.3">
      <c r="B119" s="13">
        <v>45837</v>
      </c>
      <c r="C119" s="14">
        <v>0.22222222222222221</v>
      </c>
      <c r="D119" s="17" t="str">
        <f>Itzik_Ovadia</f>
        <v>Itzik Ovadia</v>
      </c>
      <c r="E119" s="18" t="s">
        <v>260</v>
      </c>
      <c r="F119" s="19">
        <v>45837</v>
      </c>
      <c r="G119" s="10">
        <v>1</v>
      </c>
      <c r="H119" s="10">
        <v>1</v>
      </c>
      <c r="I119" s="10"/>
      <c r="J119" s="10"/>
      <c r="K119" s="10"/>
    </row>
    <row r="120" spans="2:11" ht="16.5" thickBot="1" x14ac:dyDescent="0.3">
      <c r="B120" s="13">
        <v>45837</v>
      </c>
      <c r="C120" s="14">
        <v>0.22152777777777777</v>
      </c>
      <c r="D120" s="17" t="str">
        <f t="shared" ref="D120:D125" si="3">Uri_Zamir</f>
        <v>Uri Zamir</v>
      </c>
      <c r="E120" s="18" t="s">
        <v>261</v>
      </c>
      <c r="F120" s="19">
        <v>45823</v>
      </c>
      <c r="G120" s="10">
        <v>1</v>
      </c>
      <c r="H120" s="10">
        <v>1</v>
      </c>
      <c r="I120" s="10"/>
      <c r="J120" s="10"/>
      <c r="K120" s="10"/>
    </row>
    <row r="121" spans="2:11" ht="16.5" thickBot="1" x14ac:dyDescent="0.3">
      <c r="B121" s="13">
        <v>45837</v>
      </c>
      <c r="C121" s="14">
        <v>0.22152777777777777</v>
      </c>
      <c r="D121" s="17" t="str">
        <f t="shared" si="3"/>
        <v>Uri Zamir</v>
      </c>
      <c r="E121" s="18" t="s">
        <v>262</v>
      </c>
      <c r="F121" s="19">
        <v>45828</v>
      </c>
      <c r="G121" s="10">
        <v>1</v>
      </c>
      <c r="H121" s="10">
        <v>1</v>
      </c>
      <c r="I121" s="10"/>
      <c r="J121" s="10"/>
      <c r="K121" s="10"/>
    </row>
    <row r="122" spans="2:11" ht="16.5" thickBot="1" x14ac:dyDescent="0.3">
      <c r="B122" s="13">
        <v>45837</v>
      </c>
      <c r="C122" s="14">
        <v>0.22152777777777777</v>
      </c>
      <c r="D122" s="17" t="str">
        <f t="shared" si="3"/>
        <v>Uri Zamir</v>
      </c>
      <c r="E122" s="18" t="s">
        <v>263</v>
      </c>
      <c r="F122" s="19">
        <v>45832</v>
      </c>
      <c r="G122" s="10">
        <v>1</v>
      </c>
      <c r="H122" s="10">
        <v>1</v>
      </c>
      <c r="I122" s="10"/>
      <c r="J122" s="10"/>
      <c r="K122" s="10"/>
    </row>
    <row r="123" spans="2:11" ht="16.5" thickBot="1" x14ac:dyDescent="0.3">
      <c r="B123" s="13">
        <v>45837</v>
      </c>
      <c r="C123" s="14">
        <v>0.22152777777777777</v>
      </c>
      <c r="D123" s="17" t="str">
        <f t="shared" si="3"/>
        <v>Uri Zamir</v>
      </c>
      <c r="E123" s="18" t="s">
        <v>264</v>
      </c>
      <c r="F123" s="19">
        <v>45833</v>
      </c>
      <c r="G123" s="10">
        <v>1</v>
      </c>
      <c r="H123" s="10">
        <v>1</v>
      </c>
      <c r="I123" s="10"/>
      <c r="J123" s="10"/>
      <c r="K123" s="10"/>
    </row>
    <row r="124" spans="2:11" ht="16.5" thickBot="1" x14ac:dyDescent="0.3">
      <c r="B124" s="13">
        <v>45837</v>
      </c>
      <c r="C124" s="14">
        <v>0.22152777777777777</v>
      </c>
      <c r="D124" s="17" t="str">
        <f t="shared" si="3"/>
        <v>Uri Zamir</v>
      </c>
      <c r="E124" s="18" t="s">
        <v>265</v>
      </c>
      <c r="F124" s="19">
        <v>45830</v>
      </c>
      <c r="G124" s="10">
        <v>1</v>
      </c>
      <c r="H124" s="10">
        <v>1</v>
      </c>
      <c r="I124" s="10"/>
      <c r="J124" s="10"/>
      <c r="K124" s="10"/>
    </row>
    <row r="125" spans="2:11" ht="16.5" thickBot="1" x14ac:dyDescent="0.3">
      <c r="B125" s="13">
        <v>45837</v>
      </c>
      <c r="C125" s="14">
        <v>0.22152777777777777</v>
      </c>
      <c r="D125" s="17" t="str">
        <f t="shared" si="3"/>
        <v>Uri Zamir</v>
      </c>
      <c r="E125" s="18" t="s">
        <v>266</v>
      </c>
      <c r="F125" s="19">
        <v>45835</v>
      </c>
      <c r="G125" s="10">
        <v>1</v>
      </c>
      <c r="H125" s="10">
        <v>1</v>
      </c>
      <c r="I125" s="10"/>
      <c r="J125" s="10"/>
      <c r="K125" s="10"/>
    </row>
    <row r="126" spans="2:11" ht="16.5" thickBot="1" x14ac:dyDescent="0.3">
      <c r="B126" s="13">
        <v>45836</v>
      </c>
      <c r="C126" s="14">
        <v>0.25833333333333336</v>
      </c>
      <c r="D126" s="17" t="str">
        <f>Itzik_Ovadia</f>
        <v>Itzik Ovadia</v>
      </c>
      <c r="E126" s="18" t="s">
        <v>267</v>
      </c>
      <c r="F126" s="19">
        <v>45834</v>
      </c>
      <c r="G126" s="10">
        <v>1</v>
      </c>
      <c r="H126" s="10">
        <v>1</v>
      </c>
      <c r="I126" s="10"/>
      <c r="J126" s="10"/>
      <c r="K126" s="10"/>
    </row>
    <row r="127" spans="2:11" ht="16.5" thickBot="1" x14ac:dyDescent="0.3">
      <c r="B127" s="13">
        <v>45836</v>
      </c>
      <c r="C127" s="14">
        <v>0.25624999999999998</v>
      </c>
      <c r="D127" s="17" t="str">
        <f>Uri_Zamir</f>
        <v>Uri Zamir</v>
      </c>
      <c r="E127" s="18" t="s">
        <v>268</v>
      </c>
      <c r="F127" s="19">
        <v>45835</v>
      </c>
      <c r="G127" s="10">
        <v>1</v>
      </c>
      <c r="H127" s="10">
        <v>1</v>
      </c>
      <c r="I127" s="10">
        <v>1</v>
      </c>
      <c r="J127" s="10"/>
      <c r="K127" s="10"/>
    </row>
    <row r="128" spans="2:11" ht="16.5" thickBot="1" x14ac:dyDescent="0.3">
      <c r="B128" s="13">
        <v>45833</v>
      </c>
      <c r="C128" s="14"/>
      <c r="D128" s="17" t="str">
        <f>רותי_אדירי</f>
        <v>רותי אדירי</v>
      </c>
      <c r="E128" s="18" t="s">
        <v>287</v>
      </c>
      <c r="F128" s="19">
        <v>45832</v>
      </c>
      <c r="G128" s="10">
        <v>1</v>
      </c>
      <c r="H128" s="10">
        <v>6</v>
      </c>
      <c r="I128" s="10"/>
      <c r="J128" s="10"/>
      <c r="K128" s="10"/>
    </row>
    <row r="129" spans="2:11" ht="16.5" thickBot="1" x14ac:dyDescent="0.3">
      <c r="B129" s="13">
        <v>45833</v>
      </c>
      <c r="C129" s="14"/>
      <c r="D129" s="17" t="str">
        <f>Shlomo_Raviv</f>
        <v>Shlomo Raviv</v>
      </c>
      <c r="E129" s="18" t="s">
        <v>269</v>
      </c>
      <c r="F129" s="19">
        <v>45833</v>
      </c>
      <c r="G129" s="10">
        <v>1</v>
      </c>
      <c r="H129" s="10">
        <v>6</v>
      </c>
      <c r="I129" s="10"/>
      <c r="J129" s="10"/>
      <c r="K129" s="10"/>
    </row>
    <row r="130" spans="2:11" ht="16.5" thickBot="1" x14ac:dyDescent="0.3">
      <c r="B130" s="13">
        <v>45833</v>
      </c>
      <c r="C130" s="14"/>
      <c r="D130" s="17" t="str">
        <f>Menash_Cohen</f>
        <v>Menash Cohen</v>
      </c>
      <c r="E130" s="18" t="s">
        <v>270</v>
      </c>
      <c r="F130" s="19">
        <v>45833</v>
      </c>
      <c r="G130" s="10">
        <v>1</v>
      </c>
      <c r="H130" s="10">
        <v>2</v>
      </c>
      <c r="I130" s="10"/>
      <c r="J130" s="10"/>
      <c r="K130" s="10"/>
    </row>
    <row r="131" spans="2:11" ht="16.5" thickBot="1" x14ac:dyDescent="0.3">
      <c r="B131" s="13">
        <v>45833</v>
      </c>
      <c r="C131" s="14"/>
      <c r="D131" s="17" t="str">
        <f>Shlomo_Raviv</f>
        <v>Shlomo Raviv</v>
      </c>
      <c r="E131" s="18" t="s">
        <v>271</v>
      </c>
      <c r="F131" s="19">
        <v>45833</v>
      </c>
      <c r="G131" s="10">
        <v>1</v>
      </c>
      <c r="H131" s="10">
        <v>6</v>
      </c>
      <c r="I131" s="10"/>
      <c r="J131" s="10"/>
      <c r="K131" s="10"/>
    </row>
    <row r="132" spans="2:11" ht="16.5" thickBot="1" x14ac:dyDescent="0.3">
      <c r="B132" s="13">
        <v>45833</v>
      </c>
      <c r="C132" s="14"/>
      <c r="D132" s="17" t="s">
        <v>18</v>
      </c>
      <c r="E132" s="18" t="s">
        <v>272</v>
      </c>
      <c r="F132" s="19">
        <v>45833</v>
      </c>
      <c r="G132" s="10">
        <v>1</v>
      </c>
      <c r="H132" s="10">
        <v>3</v>
      </c>
      <c r="I132" s="10"/>
      <c r="J132" s="10"/>
      <c r="K132" s="10"/>
    </row>
    <row r="133" spans="2:11" ht="16.5" customHeight="1" thickBot="1" x14ac:dyDescent="0.3">
      <c r="B133" s="13">
        <v>45832</v>
      </c>
      <c r="C133" s="14"/>
      <c r="D133" s="17" t="str">
        <f>Itzik_Ovadia</f>
        <v>Itzik Ovadia</v>
      </c>
      <c r="E133" s="20" t="s">
        <v>285</v>
      </c>
      <c r="F133" s="19">
        <v>45831</v>
      </c>
      <c r="G133" s="10">
        <v>1</v>
      </c>
      <c r="H133" s="10">
        <v>1</v>
      </c>
      <c r="I133" s="10">
        <v>2</v>
      </c>
      <c r="J133" s="10"/>
      <c r="K133" s="10"/>
    </row>
    <row r="134" spans="2:11" ht="16.5" thickBot="1" x14ac:dyDescent="0.3">
      <c r="B134" s="13">
        <v>45832</v>
      </c>
      <c r="C134" s="14"/>
      <c r="D134" s="17" t="str">
        <f>Itzik_Ovadia</f>
        <v>Itzik Ovadia</v>
      </c>
      <c r="E134" s="18" t="s">
        <v>284</v>
      </c>
      <c r="F134" s="19">
        <v>45832</v>
      </c>
      <c r="G134" s="10">
        <v>1</v>
      </c>
      <c r="H134" s="10">
        <v>1</v>
      </c>
      <c r="I134" s="10">
        <v>2</v>
      </c>
      <c r="J134" s="10"/>
      <c r="K134" s="10"/>
    </row>
    <row r="135" spans="2:11" ht="16.5" thickBot="1" x14ac:dyDescent="0.3">
      <c r="B135" s="13">
        <v>45832</v>
      </c>
      <c r="C135" s="14"/>
      <c r="D135" s="17" t="str">
        <f>Itzik_Ovadia</f>
        <v>Itzik Ovadia</v>
      </c>
      <c r="E135" s="18" t="s">
        <v>283</v>
      </c>
      <c r="F135" s="19">
        <v>45833</v>
      </c>
      <c r="G135" s="10">
        <v>1</v>
      </c>
      <c r="H135" s="10">
        <v>1</v>
      </c>
      <c r="I135" s="10">
        <v>1</v>
      </c>
      <c r="J135" s="10"/>
      <c r="K135" s="10"/>
    </row>
    <row r="136" spans="2:11" ht="16.5" thickBot="1" x14ac:dyDescent="0.3">
      <c r="B136" s="13">
        <v>45832</v>
      </c>
      <c r="C136" s="14"/>
      <c r="D136" s="17" t="str">
        <f>Menash_Cohen</f>
        <v>Menash Cohen</v>
      </c>
      <c r="E136" s="18" t="s">
        <v>282</v>
      </c>
      <c r="F136" s="19">
        <v>45832</v>
      </c>
      <c r="G136" s="10">
        <v>1</v>
      </c>
      <c r="H136" s="10">
        <v>2</v>
      </c>
      <c r="I136" s="10"/>
      <c r="J136" s="10"/>
      <c r="K136" s="10"/>
    </row>
    <row r="137" spans="2:11" ht="16.5" thickBot="1" x14ac:dyDescent="0.3">
      <c r="B137" s="13">
        <v>45831</v>
      </c>
      <c r="C137" s="14"/>
      <c r="D137" s="17" t="str">
        <f>Shlomo_Raviv</f>
        <v>Shlomo Raviv</v>
      </c>
      <c r="E137" s="18" t="s">
        <v>281</v>
      </c>
      <c r="F137" s="19">
        <v>45831</v>
      </c>
      <c r="G137" s="10">
        <v>1</v>
      </c>
      <c r="H137" s="10">
        <v>2</v>
      </c>
      <c r="I137" s="10"/>
      <c r="J137" s="10"/>
      <c r="K137" s="10"/>
    </row>
    <row r="138" spans="2:11" ht="16.5" thickBot="1" x14ac:dyDescent="0.3">
      <c r="B138" s="13">
        <v>45831</v>
      </c>
      <c r="C138" s="14"/>
      <c r="D138" s="17" t="str">
        <f>Uri_Zamir</f>
        <v>Uri Zamir</v>
      </c>
      <c r="E138" s="18" t="s">
        <v>280</v>
      </c>
      <c r="F138" s="19">
        <v>45831</v>
      </c>
      <c r="G138" s="10">
        <v>1</v>
      </c>
      <c r="H138" s="10">
        <v>1</v>
      </c>
      <c r="I138" s="10">
        <v>2</v>
      </c>
      <c r="J138" s="10"/>
      <c r="K138" s="10"/>
    </row>
    <row r="139" spans="2:11" ht="16.5" thickBot="1" x14ac:dyDescent="0.3">
      <c r="B139" s="13">
        <v>45830</v>
      </c>
      <c r="C139" s="14"/>
      <c r="D139" s="17" t="str">
        <f t="shared" ref="D139:D144" si="4">Itzik_Ovadia</f>
        <v>Itzik Ovadia</v>
      </c>
      <c r="E139" s="18" t="s">
        <v>279</v>
      </c>
      <c r="F139" s="19">
        <v>45824</v>
      </c>
      <c r="G139" s="10">
        <v>1</v>
      </c>
      <c r="H139" s="10">
        <v>1</v>
      </c>
      <c r="I139" s="10"/>
      <c r="J139" s="10"/>
      <c r="K139" s="10"/>
    </row>
    <row r="140" spans="2:11" ht="16.5" thickBot="1" x14ac:dyDescent="0.3">
      <c r="B140" s="13">
        <v>45830</v>
      </c>
      <c r="C140" s="14"/>
      <c r="D140" s="17" t="str">
        <f t="shared" si="4"/>
        <v>Itzik Ovadia</v>
      </c>
      <c r="E140" s="18" t="s">
        <v>278</v>
      </c>
      <c r="F140" s="19">
        <v>45825</v>
      </c>
      <c r="G140" s="10">
        <v>1</v>
      </c>
      <c r="H140" s="10">
        <v>1</v>
      </c>
      <c r="I140" s="10"/>
      <c r="J140" s="10"/>
      <c r="K140" s="10"/>
    </row>
    <row r="141" spans="2:11" ht="16.5" thickBot="1" x14ac:dyDescent="0.3">
      <c r="B141" s="13">
        <v>45830</v>
      </c>
      <c r="C141" s="14"/>
      <c r="D141" s="17" t="str">
        <f t="shared" si="4"/>
        <v>Itzik Ovadia</v>
      </c>
      <c r="E141" s="18" t="s">
        <v>277</v>
      </c>
      <c r="F141" s="19">
        <v>45823</v>
      </c>
      <c r="G141" s="10">
        <v>1</v>
      </c>
      <c r="H141" s="10">
        <v>1</v>
      </c>
      <c r="I141" s="10"/>
      <c r="J141" s="10"/>
      <c r="K141" s="10"/>
    </row>
    <row r="142" spans="2:11" ht="16.5" thickBot="1" x14ac:dyDescent="0.3">
      <c r="B142" s="13">
        <v>45830</v>
      </c>
      <c r="C142" s="14"/>
      <c r="D142" s="17" t="str">
        <f t="shared" si="4"/>
        <v>Itzik Ovadia</v>
      </c>
      <c r="E142" s="18" t="s">
        <v>276</v>
      </c>
      <c r="F142" s="19">
        <v>45827</v>
      </c>
      <c r="G142" s="10">
        <v>1</v>
      </c>
      <c r="H142" s="10">
        <v>1</v>
      </c>
      <c r="I142" s="10"/>
      <c r="J142" s="10"/>
      <c r="K142" s="10"/>
    </row>
    <row r="143" spans="2:11" ht="16.5" thickBot="1" x14ac:dyDescent="0.3">
      <c r="B143" s="13">
        <v>45830</v>
      </c>
      <c r="C143" s="14"/>
      <c r="D143" s="17" t="str">
        <f t="shared" si="4"/>
        <v>Itzik Ovadia</v>
      </c>
      <c r="E143" s="18" t="s">
        <v>275</v>
      </c>
      <c r="F143" s="19">
        <v>45826</v>
      </c>
      <c r="G143" s="10">
        <v>1</v>
      </c>
      <c r="H143" s="10">
        <v>1</v>
      </c>
      <c r="I143" s="10"/>
      <c r="J143" s="10"/>
      <c r="K143" s="10"/>
    </row>
    <row r="144" spans="2:11" ht="16.5" thickBot="1" x14ac:dyDescent="0.3">
      <c r="B144" s="13">
        <v>45830</v>
      </c>
      <c r="C144" s="14"/>
      <c r="D144" s="17" t="str">
        <f t="shared" si="4"/>
        <v>Itzik Ovadia</v>
      </c>
      <c r="E144" s="18" t="s">
        <v>274</v>
      </c>
      <c r="F144" s="19">
        <v>45830</v>
      </c>
      <c r="G144" s="10">
        <v>1</v>
      </c>
      <c r="H144" s="10">
        <v>1</v>
      </c>
      <c r="I144" s="10"/>
      <c r="J144" s="10"/>
      <c r="K144" s="10"/>
    </row>
    <row r="145" spans="2:11" ht="16.5" thickBot="1" x14ac:dyDescent="0.3">
      <c r="B145" s="13">
        <v>45830</v>
      </c>
      <c r="C145" s="14"/>
      <c r="D145" s="17" t="str">
        <f>Menash_Cohen</f>
        <v>Menash Cohen</v>
      </c>
      <c r="E145" s="18" t="s">
        <v>273</v>
      </c>
      <c r="F145" s="19">
        <v>45830</v>
      </c>
      <c r="G145" s="10">
        <v>1</v>
      </c>
      <c r="H145" s="10">
        <v>6</v>
      </c>
      <c r="I145" s="10"/>
      <c r="J145" s="10"/>
      <c r="K145" s="10"/>
    </row>
    <row r="146" spans="2:11" ht="16.5" thickBot="1" x14ac:dyDescent="0.3">
      <c r="B146" s="21" t="s">
        <v>252</v>
      </c>
      <c r="C146" s="14"/>
      <c r="D146" s="15"/>
      <c r="E146" s="15"/>
      <c r="F146" s="15"/>
      <c r="G146" s="15"/>
      <c r="H146" s="10"/>
      <c r="I146" s="10"/>
      <c r="J146" s="10"/>
      <c r="K146" s="10"/>
    </row>
    <row r="147" spans="2:11" ht="16.5" thickBot="1" x14ac:dyDescent="0.3">
      <c r="B147" s="13">
        <v>45800</v>
      </c>
      <c r="C147" s="14">
        <v>0.19722222222222222</v>
      </c>
      <c r="D147" s="17" t="str">
        <f>Uri_Zamir</f>
        <v>Uri Zamir</v>
      </c>
      <c r="E147" s="18" t="s">
        <v>251</v>
      </c>
      <c r="F147" s="19">
        <v>45799</v>
      </c>
      <c r="G147" s="10">
        <v>1</v>
      </c>
      <c r="H147" s="10">
        <v>1</v>
      </c>
      <c r="I147" s="10"/>
      <c r="J147" s="10"/>
      <c r="K147" s="10"/>
    </row>
    <row r="148" spans="2:11" ht="16.5" thickBot="1" x14ac:dyDescent="0.3">
      <c r="B148" s="13">
        <v>45799</v>
      </c>
      <c r="C148" s="14">
        <v>0.23194444444444445</v>
      </c>
      <c r="D148" s="17" t="str">
        <f>Itzik_Ovadia</f>
        <v>Itzik Ovadia</v>
      </c>
      <c r="E148" s="18" t="s">
        <v>250</v>
      </c>
      <c r="F148" s="19">
        <v>45798</v>
      </c>
      <c r="G148" s="10">
        <v>1</v>
      </c>
      <c r="H148" s="10">
        <v>1</v>
      </c>
      <c r="I148" s="10"/>
      <c r="J148" s="10"/>
      <c r="K148" s="10"/>
    </row>
    <row r="149" spans="2:11" ht="16.5" thickBot="1" x14ac:dyDescent="0.3">
      <c r="B149" s="13">
        <v>45799</v>
      </c>
      <c r="C149" s="14">
        <v>0.23055555555555557</v>
      </c>
      <c r="D149" s="17" t="str">
        <f>Shay_Hugi</f>
        <v>Shay Hugi</v>
      </c>
      <c r="E149" s="18" t="s">
        <v>249</v>
      </c>
      <c r="F149" s="19">
        <v>45798</v>
      </c>
      <c r="G149" s="10">
        <v>1</v>
      </c>
      <c r="H149" s="10">
        <v>6</v>
      </c>
      <c r="I149" s="10"/>
      <c r="J149" s="10"/>
      <c r="K149" s="10"/>
    </row>
    <row r="150" spans="2:11" ht="16.5" thickBot="1" x14ac:dyDescent="0.3">
      <c r="B150" s="13">
        <v>45798</v>
      </c>
      <c r="C150" s="14">
        <v>0.22638888888888889</v>
      </c>
      <c r="D150" s="17" t="str">
        <f>Itzik_Ovadia</f>
        <v>Itzik Ovadia</v>
      </c>
      <c r="E150" s="18" t="s">
        <v>247</v>
      </c>
      <c r="F150" s="19">
        <v>45798</v>
      </c>
      <c r="G150" s="10">
        <v>1</v>
      </c>
      <c r="H150" s="10">
        <v>1</v>
      </c>
      <c r="I150" s="10">
        <v>2</v>
      </c>
      <c r="J150" s="10"/>
      <c r="K150" s="10"/>
    </row>
    <row r="151" spans="2:11" ht="16.5" thickBot="1" x14ac:dyDescent="0.3">
      <c r="B151" s="13">
        <v>45798</v>
      </c>
      <c r="C151" s="14">
        <v>0.22569444444444445</v>
      </c>
      <c r="D151" s="17" t="str">
        <f>אורי_משה</f>
        <v>אורי משה</v>
      </c>
      <c r="E151" s="18" t="s">
        <v>246</v>
      </c>
      <c r="F151" s="19">
        <v>45797</v>
      </c>
      <c r="G151" s="10">
        <v>1</v>
      </c>
      <c r="H151" s="10">
        <v>2</v>
      </c>
      <c r="I151" s="10"/>
      <c r="J151" s="10"/>
      <c r="K151" s="10"/>
    </row>
    <row r="152" spans="2:11" ht="16.5" thickBot="1" x14ac:dyDescent="0.3">
      <c r="B152" s="13">
        <v>45798</v>
      </c>
      <c r="C152" s="14">
        <v>0.22569444444444445</v>
      </c>
      <c r="D152" s="17" t="str">
        <f>Uri_Zamir</f>
        <v>Uri Zamir</v>
      </c>
      <c r="E152" s="18" t="s">
        <v>245</v>
      </c>
      <c r="F152" s="19">
        <v>45797</v>
      </c>
      <c r="G152" s="10">
        <v>1</v>
      </c>
      <c r="H152" s="10">
        <v>1</v>
      </c>
      <c r="I152" s="10"/>
      <c r="J152" s="10"/>
      <c r="K152" s="10"/>
    </row>
    <row r="153" spans="2:11" ht="16.5" thickBot="1" x14ac:dyDescent="0.3">
      <c r="B153" s="13">
        <v>45797</v>
      </c>
      <c r="C153" s="14">
        <v>0.22083333333333333</v>
      </c>
      <c r="D153" s="17" t="str">
        <f>Itzik_Ovadia</f>
        <v>Itzik Ovadia</v>
      </c>
      <c r="E153" s="22" t="s">
        <v>231</v>
      </c>
      <c r="F153" s="19">
        <v>45796</v>
      </c>
      <c r="G153" s="10">
        <v>1</v>
      </c>
      <c r="H153" s="10">
        <v>1</v>
      </c>
      <c r="I153" s="10"/>
      <c r="J153" s="10"/>
      <c r="K153" s="10"/>
    </row>
    <row r="154" spans="2:11" ht="16.5" thickBot="1" x14ac:dyDescent="0.3">
      <c r="B154" s="13">
        <v>45797</v>
      </c>
      <c r="C154" s="14">
        <v>0.22013888888888888</v>
      </c>
      <c r="D154" s="17" t="str">
        <f>אברהם_פנירי</f>
        <v>אברהם פנירי</v>
      </c>
      <c r="E154" s="22" t="s">
        <v>233</v>
      </c>
      <c r="F154" s="19">
        <v>45796</v>
      </c>
      <c r="G154" s="10">
        <v>1</v>
      </c>
      <c r="H154" s="10">
        <v>2</v>
      </c>
      <c r="I154" s="10">
        <v>2</v>
      </c>
      <c r="J154" s="10"/>
      <c r="K154" s="10"/>
    </row>
    <row r="155" spans="2:11" ht="16.5" thickBot="1" x14ac:dyDescent="0.3">
      <c r="B155" s="13">
        <v>45797</v>
      </c>
      <c r="C155" s="14">
        <v>0.22013888888888888</v>
      </c>
      <c r="D155" s="17" t="s">
        <v>18</v>
      </c>
      <c r="E155" s="22" t="s">
        <v>234</v>
      </c>
      <c r="F155" s="19">
        <v>45796</v>
      </c>
      <c r="G155" s="10">
        <v>1</v>
      </c>
      <c r="H155" s="10">
        <v>6</v>
      </c>
      <c r="I155" s="10"/>
      <c r="J155" s="10"/>
      <c r="K155" s="10"/>
    </row>
    <row r="156" spans="2:11" ht="16.5" thickBot="1" x14ac:dyDescent="0.3">
      <c r="B156" s="13">
        <v>45796</v>
      </c>
      <c r="C156" s="14">
        <v>0.20555555555555555</v>
      </c>
      <c r="D156" s="17" t="str">
        <f>Sigalit_Shir</f>
        <v>Sigalit Shir</v>
      </c>
      <c r="E156" s="22" t="s">
        <v>236</v>
      </c>
      <c r="F156" s="19">
        <v>45795</v>
      </c>
      <c r="G156" s="10">
        <v>1</v>
      </c>
      <c r="H156" s="10">
        <v>6</v>
      </c>
      <c r="I156" s="10"/>
      <c r="J156" s="10"/>
      <c r="K156" s="10"/>
    </row>
    <row r="157" spans="2:11" ht="16.5" thickBot="1" x14ac:dyDescent="0.3">
      <c r="B157" s="13">
        <v>45796</v>
      </c>
      <c r="C157" s="14">
        <v>0.2048611111111111</v>
      </c>
      <c r="D157" s="17" t="str">
        <f>Uri_Zamir</f>
        <v>Uri Zamir</v>
      </c>
      <c r="E157" s="22" t="s">
        <v>237</v>
      </c>
      <c r="F157" s="19">
        <v>45795</v>
      </c>
      <c r="G157" s="10">
        <v>1</v>
      </c>
      <c r="H157" s="10">
        <v>1</v>
      </c>
      <c r="I157" s="10"/>
      <c r="J157" s="10"/>
      <c r="K157" s="10"/>
    </row>
    <row r="158" spans="2:11" ht="16.5" thickBot="1" x14ac:dyDescent="0.3">
      <c r="B158" s="13">
        <v>45795</v>
      </c>
      <c r="C158" s="14">
        <v>0.30763888888888891</v>
      </c>
      <c r="D158" s="17" t="str">
        <f>Itzik_Ovadia</f>
        <v>Itzik Ovadia</v>
      </c>
      <c r="E158" s="22" t="s">
        <v>239</v>
      </c>
      <c r="F158" s="19">
        <v>45795</v>
      </c>
      <c r="G158" s="10">
        <v>1</v>
      </c>
      <c r="H158" s="10">
        <v>1</v>
      </c>
      <c r="I158" s="10">
        <v>1</v>
      </c>
      <c r="J158" s="10"/>
      <c r="K158" s="10"/>
    </row>
    <row r="159" spans="2:11" ht="16.5" thickBot="1" x14ac:dyDescent="0.3">
      <c r="B159" s="21" t="s">
        <v>252</v>
      </c>
      <c r="C159" s="14"/>
      <c r="D159" s="17"/>
      <c r="E159" s="22"/>
      <c r="F159" s="19"/>
      <c r="G159" s="10"/>
      <c r="H159" s="10"/>
      <c r="I159" s="10"/>
      <c r="J159" s="10"/>
      <c r="K159" s="10"/>
    </row>
    <row r="160" spans="2:11" ht="16.5" thickBot="1" x14ac:dyDescent="0.3">
      <c r="B160" s="13">
        <v>44772</v>
      </c>
      <c r="C160" s="1"/>
      <c r="D160" s="15" t="str">
        <f>Shlomo_Bar_Nissim</f>
        <v>Shlomo Bar-Nissim</v>
      </c>
      <c r="E160" s="18" t="s">
        <v>198</v>
      </c>
      <c r="F160" s="19">
        <v>44773</v>
      </c>
      <c r="G160" s="10">
        <v>1</v>
      </c>
      <c r="H160" s="10">
        <v>3</v>
      </c>
      <c r="I160" s="10"/>
      <c r="J160" s="10"/>
      <c r="K160" s="10"/>
    </row>
    <row r="161" spans="2:11" ht="16.5" thickBot="1" x14ac:dyDescent="0.3">
      <c r="B161" s="13">
        <v>44771</v>
      </c>
      <c r="C161" s="1"/>
      <c r="D161" s="15" t="str">
        <f>David_Cohen</f>
        <v>David Cohen</v>
      </c>
      <c r="E161" s="18" t="s">
        <v>202</v>
      </c>
      <c r="F161" s="19">
        <v>44771</v>
      </c>
      <c r="G161" s="10">
        <v>1</v>
      </c>
      <c r="H161" s="10">
        <v>2</v>
      </c>
      <c r="I161" s="10"/>
      <c r="J161" s="10"/>
      <c r="K161" s="10"/>
    </row>
    <row r="162" spans="2:11" ht="16.5" thickBot="1" x14ac:dyDescent="0.3">
      <c r="B162" s="13">
        <v>44771</v>
      </c>
      <c r="C162" s="1"/>
      <c r="D162" s="15" t="str">
        <f>David_Cohen</f>
        <v>David Cohen</v>
      </c>
      <c r="E162" s="18" t="s">
        <v>203</v>
      </c>
      <c r="F162" s="19">
        <v>44771</v>
      </c>
      <c r="G162" s="10">
        <v>1</v>
      </c>
      <c r="H162" s="10">
        <v>2</v>
      </c>
      <c r="I162" s="10">
        <v>2</v>
      </c>
      <c r="J162" s="10"/>
      <c r="K162" s="10"/>
    </row>
    <row r="163" spans="2:11" ht="16.5" thickBot="1" x14ac:dyDescent="0.3">
      <c r="B163" s="13">
        <v>44771</v>
      </c>
      <c r="C163" s="1"/>
      <c r="D163" s="15" t="str">
        <f>Yehezkel_Yeruham</f>
        <v>Yehezkel Yeruham</v>
      </c>
      <c r="E163" s="18" t="s">
        <v>200</v>
      </c>
      <c r="F163" s="19">
        <v>44772</v>
      </c>
      <c r="G163" s="10">
        <v>1</v>
      </c>
      <c r="H163" s="10">
        <v>2</v>
      </c>
      <c r="I163" s="10">
        <v>2</v>
      </c>
      <c r="J163" s="10"/>
      <c r="K163" s="10"/>
    </row>
    <row r="164" spans="2:11" ht="16.5" thickBot="1" x14ac:dyDescent="0.3">
      <c r="B164" s="13">
        <v>44771</v>
      </c>
      <c r="C164" s="1"/>
      <c r="D164" s="15" t="str">
        <f>Orly_Haim_Ventura</f>
        <v>Orly Haim Ventura</v>
      </c>
      <c r="E164" s="18" t="s">
        <v>204</v>
      </c>
      <c r="F164" s="19">
        <v>44771</v>
      </c>
      <c r="G164" s="10">
        <v>1</v>
      </c>
      <c r="H164" s="10">
        <v>2</v>
      </c>
      <c r="I164" s="10"/>
      <c r="J164" s="10"/>
      <c r="K164" s="10"/>
    </row>
    <row r="165" spans="2:11" ht="16.5" thickBot="1" x14ac:dyDescent="0.3">
      <c r="B165" s="13">
        <v>44770</v>
      </c>
      <c r="C165" s="1"/>
      <c r="D165" s="17" t="str">
        <f>Itzik_Ovadia</f>
        <v>Itzik Ovadia</v>
      </c>
      <c r="E165" s="18" t="s">
        <v>197</v>
      </c>
      <c r="F165" s="19">
        <v>44770</v>
      </c>
      <c r="G165" s="10">
        <v>1</v>
      </c>
      <c r="H165" s="10">
        <v>1</v>
      </c>
      <c r="I165" s="10">
        <v>1</v>
      </c>
      <c r="J165" s="10"/>
      <c r="K165" s="10"/>
    </row>
    <row r="166" spans="2:11" ht="16.5" thickBot="1" x14ac:dyDescent="0.3">
      <c r="B166" s="13">
        <v>44769</v>
      </c>
      <c r="C166" s="14"/>
      <c r="D166" s="17" t="str">
        <f>שירלי_תקווה_אוסי</f>
        <v>שירלי תקווה אוסי</v>
      </c>
      <c r="E166" s="22" t="s">
        <v>1</v>
      </c>
      <c r="F166" s="19">
        <v>44767</v>
      </c>
      <c r="G166" s="10">
        <v>1</v>
      </c>
      <c r="H166" s="10">
        <v>2</v>
      </c>
      <c r="I166" s="10"/>
      <c r="J166" s="10"/>
      <c r="K166" s="10"/>
    </row>
    <row r="167" spans="2:11" ht="16.5" thickBot="1" x14ac:dyDescent="0.3">
      <c r="B167" s="13">
        <v>44768</v>
      </c>
      <c r="C167" s="14">
        <v>0.22708333333333333</v>
      </c>
      <c r="D167" s="17" t="str">
        <f>יוסי_מנשה</f>
        <v>יוסי מנשה</v>
      </c>
      <c r="E167" s="22" t="s">
        <v>3</v>
      </c>
      <c r="F167" s="19">
        <v>44767</v>
      </c>
      <c r="G167" s="10">
        <v>1</v>
      </c>
      <c r="H167" s="10">
        <v>3</v>
      </c>
      <c r="I167" s="10"/>
      <c r="J167" s="10"/>
      <c r="K167" s="10"/>
    </row>
    <row r="168" spans="2:11" ht="16.5" thickBot="1" x14ac:dyDescent="0.3">
      <c r="B168" s="13">
        <v>44768</v>
      </c>
      <c r="C168" s="14">
        <v>0.22638888888888889</v>
      </c>
      <c r="D168" s="17" t="str">
        <f>Shlomo_Raviv</f>
        <v>Shlomo Raviv</v>
      </c>
      <c r="E168" s="22" t="s">
        <v>5</v>
      </c>
      <c r="F168" s="19">
        <v>44767</v>
      </c>
      <c r="G168" s="10">
        <v>1</v>
      </c>
      <c r="H168" s="10">
        <v>1</v>
      </c>
      <c r="I168" s="10"/>
      <c r="J168" s="10"/>
      <c r="K168" s="10"/>
    </row>
    <row r="169" spans="2:11" ht="16.5" thickBot="1" x14ac:dyDescent="0.3">
      <c r="B169" s="13">
        <v>44768</v>
      </c>
      <c r="C169" s="14">
        <v>0.22361111111111109</v>
      </c>
      <c r="D169" s="17" t="str">
        <f>Yehuda_Katz</f>
        <v>Yehuda Katz</v>
      </c>
      <c r="E169" s="22" t="s">
        <v>7</v>
      </c>
      <c r="F169" s="19">
        <v>44767</v>
      </c>
      <c r="G169" s="10"/>
      <c r="H169" s="10"/>
      <c r="I169" s="10"/>
      <c r="J169" s="10"/>
      <c r="K169" s="10"/>
    </row>
    <row r="170" spans="2:11" ht="16.5" thickBot="1" x14ac:dyDescent="0.3">
      <c r="B170" s="13">
        <v>44768</v>
      </c>
      <c r="C170" s="14">
        <v>0.22152777777777777</v>
      </c>
      <c r="D170" s="17" t="str">
        <f>Itzik_Ovadia</f>
        <v>Itzik Ovadia</v>
      </c>
      <c r="E170" s="22" t="s">
        <v>9</v>
      </c>
      <c r="F170" s="19">
        <v>44768</v>
      </c>
      <c r="G170" s="10">
        <v>1</v>
      </c>
      <c r="H170" s="10">
        <v>2</v>
      </c>
      <c r="I170" s="10"/>
      <c r="J170" s="10"/>
      <c r="K170" s="10"/>
    </row>
    <row r="171" spans="2:11" ht="16.5" thickBot="1" x14ac:dyDescent="0.3">
      <c r="B171" s="13">
        <v>44767</v>
      </c>
      <c r="C171" s="14">
        <v>0.20833333333333334</v>
      </c>
      <c r="D171" s="17" t="str">
        <f>Haim_Bahar</f>
        <v>Haim Bahar</v>
      </c>
      <c r="E171" s="22" t="s">
        <v>11</v>
      </c>
      <c r="F171" s="19">
        <v>44400</v>
      </c>
      <c r="G171" s="10"/>
      <c r="H171" s="10"/>
      <c r="I171" s="10"/>
      <c r="J171" s="10"/>
      <c r="K171" s="10"/>
    </row>
    <row r="172" spans="2:11" ht="16.5" thickBot="1" x14ac:dyDescent="0.3">
      <c r="B172" s="13">
        <v>44767</v>
      </c>
      <c r="C172" s="14">
        <v>0.20694444444444446</v>
      </c>
      <c r="D172" s="17" t="str">
        <f>Gila_Yona</f>
        <v>Gila Yona</v>
      </c>
      <c r="E172" s="22" t="s">
        <v>13</v>
      </c>
      <c r="F172" s="19">
        <v>44401</v>
      </c>
      <c r="G172" s="10">
        <v>1</v>
      </c>
      <c r="H172" s="10">
        <v>2</v>
      </c>
      <c r="I172" s="10"/>
      <c r="J172" s="10"/>
      <c r="K172" s="10"/>
    </row>
    <row r="173" spans="2:11" ht="16.5" thickBot="1" x14ac:dyDescent="0.3">
      <c r="B173" s="13">
        <v>44767</v>
      </c>
      <c r="C173" s="14">
        <v>0.18402777777777779</v>
      </c>
      <c r="D173" s="17" t="str">
        <f>David_Bistry</f>
        <v>David Bistry</v>
      </c>
      <c r="E173" s="22" t="s">
        <v>15</v>
      </c>
      <c r="F173" s="19">
        <v>44401</v>
      </c>
      <c r="G173" s="10"/>
      <c r="H173" s="10"/>
      <c r="I173" s="10"/>
      <c r="J173" s="10"/>
      <c r="K173" s="10"/>
    </row>
    <row r="174" spans="2:11" ht="16.5" customHeight="1" thickBot="1" x14ac:dyDescent="0.3">
      <c r="B174" s="13">
        <v>44767</v>
      </c>
      <c r="C174" s="14"/>
      <c r="D174" s="15" t="str">
        <f>David_Cohen</f>
        <v>David Cohen</v>
      </c>
      <c r="E174" s="22" t="s">
        <v>206</v>
      </c>
      <c r="F174" s="19">
        <v>44767</v>
      </c>
      <c r="G174" s="10">
        <v>1</v>
      </c>
      <c r="H174" s="10">
        <v>1</v>
      </c>
      <c r="I174" s="10">
        <v>1</v>
      </c>
      <c r="J174" s="10"/>
      <c r="K174" s="10"/>
    </row>
    <row r="175" spans="2:11" ht="30" customHeight="1" thickBot="1" x14ac:dyDescent="0.3">
      <c r="B175" s="13">
        <v>44767</v>
      </c>
      <c r="C175" s="14"/>
      <c r="D175" s="17" t="str">
        <f>Shlomo_Bar_Nissim</f>
        <v>Shlomo Bar-Nissim</v>
      </c>
      <c r="E175" s="22" t="s">
        <v>207</v>
      </c>
      <c r="F175" s="19">
        <v>44767</v>
      </c>
      <c r="G175" s="10">
        <v>1</v>
      </c>
      <c r="H175" s="10">
        <v>1</v>
      </c>
      <c r="I175" s="10"/>
      <c r="J175" s="10"/>
      <c r="K175" s="10"/>
    </row>
    <row r="176" spans="2:11" ht="30" customHeight="1" thickBot="1" x14ac:dyDescent="0.3">
      <c r="B176" s="13">
        <v>44768</v>
      </c>
      <c r="C176" s="14"/>
      <c r="D176" s="17" t="str">
        <f>Uri_Zamir</f>
        <v>Uri Zamir</v>
      </c>
      <c r="E176" s="22" t="s">
        <v>208</v>
      </c>
      <c r="F176" s="19">
        <v>44768</v>
      </c>
      <c r="G176" s="10">
        <v>1</v>
      </c>
      <c r="H176" s="10">
        <v>1</v>
      </c>
      <c r="I176" s="10">
        <v>1</v>
      </c>
      <c r="J176" s="10"/>
      <c r="K176" s="10"/>
    </row>
    <row r="177" spans="2:11" ht="30" customHeight="1" thickBot="1" x14ac:dyDescent="0.3">
      <c r="B177" s="13">
        <v>44766</v>
      </c>
      <c r="C177" s="14"/>
      <c r="D177" s="17" t="str">
        <f>יוסי_מנשה</f>
        <v>יוסי מנשה</v>
      </c>
      <c r="E177" s="22" t="s">
        <v>209</v>
      </c>
      <c r="F177" s="19">
        <v>44401</v>
      </c>
      <c r="G177" s="10">
        <v>1</v>
      </c>
      <c r="H177" s="10">
        <v>2</v>
      </c>
      <c r="I177" s="10"/>
      <c r="J177" s="10"/>
      <c r="K177" s="10"/>
    </row>
    <row r="178" spans="2:11" ht="30" customHeight="1" thickBot="1" x14ac:dyDescent="0.3">
      <c r="B178" s="13">
        <v>44766</v>
      </c>
      <c r="C178" s="14"/>
      <c r="D178" s="17" t="str">
        <f>יוסי_מנשה</f>
        <v>יוסי מנשה</v>
      </c>
      <c r="E178" s="22" t="s">
        <v>210</v>
      </c>
      <c r="F178" s="19">
        <v>44401</v>
      </c>
      <c r="G178" s="10">
        <v>1</v>
      </c>
      <c r="H178" s="10">
        <v>2</v>
      </c>
      <c r="I178" s="10">
        <v>2</v>
      </c>
      <c r="J178" s="10"/>
      <c r="K178" s="10"/>
    </row>
    <row r="179" spans="2:11" ht="30" customHeight="1" thickBot="1" x14ac:dyDescent="0.3">
      <c r="B179" s="13">
        <v>44766</v>
      </c>
      <c r="C179" s="14"/>
      <c r="D179" s="15" t="str">
        <f>David_Cohen</f>
        <v>David Cohen</v>
      </c>
      <c r="E179" s="22" t="s">
        <v>211</v>
      </c>
      <c r="F179" s="19">
        <v>44766</v>
      </c>
      <c r="G179" s="10">
        <v>1</v>
      </c>
      <c r="H179" s="10">
        <v>1</v>
      </c>
      <c r="I179" s="10"/>
      <c r="J179" s="10"/>
      <c r="K179" s="10"/>
    </row>
    <row r="180" spans="2:11" ht="30" customHeight="1" thickBot="1" x14ac:dyDescent="0.3">
      <c r="B180" s="13">
        <v>44766</v>
      </c>
      <c r="C180" s="14"/>
      <c r="D180" s="15" t="str">
        <f>David_Cohen</f>
        <v>David Cohen</v>
      </c>
      <c r="E180" s="22" t="s">
        <v>212</v>
      </c>
      <c r="F180" s="19">
        <v>44766</v>
      </c>
      <c r="G180" s="10">
        <v>1</v>
      </c>
      <c r="H180" s="10">
        <v>1</v>
      </c>
      <c r="I180" s="10"/>
      <c r="J180" s="10"/>
      <c r="K180" s="10"/>
    </row>
    <row r="181" spans="2:11" ht="30" customHeight="1" thickBot="1" x14ac:dyDescent="0.3">
      <c r="B181" s="13">
        <v>44766</v>
      </c>
      <c r="C181" s="14"/>
      <c r="D181" s="17" t="str">
        <f>Itzik_Ovadia</f>
        <v>Itzik Ovadia</v>
      </c>
      <c r="E181" s="22" t="s">
        <v>213</v>
      </c>
      <c r="F181" s="19">
        <v>44766</v>
      </c>
      <c r="G181" s="10">
        <v>1</v>
      </c>
      <c r="H181" s="10">
        <v>1</v>
      </c>
      <c r="I181" s="10"/>
      <c r="J181" s="10"/>
      <c r="K181" s="10"/>
    </row>
    <row r="182" spans="2:11" ht="30" customHeight="1" thickBot="1" x14ac:dyDescent="0.3">
      <c r="B182" s="13"/>
      <c r="C182" s="14"/>
      <c r="D182" s="15" t="str">
        <f>David_Cohen</f>
        <v>David Cohen</v>
      </c>
      <c r="E182" s="22" t="s">
        <v>214</v>
      </c>
      <c r="F182" s="19">
        <v>44764</v>
      </c>
      <c r="G182" s="10">
        <v>1</v>
      </c>
      <c r="H182" s="10">
        <v>4</v>
      </c>
      <c r="I182" s="10"/>
      <c r="J182" s="10"/>
      <c r="K182" s="10"/>
    </row>
    <row r="183" spans="2:11" ht="30" customHeight="1" thickBot="1" x14ac:dyDescent="0.3">
      <c r="B183" s="13"/>
      <c r="C183" s="14"/>
      <c r="D183" s="17" t="str">
        <f>Itzik_Ovadia</f>
        <v>Itzik Ovadia</v>
      </c>
      <c r="E183" s="22" t="s">
        <v>215</v>
      </c>
      <c r="F183" s="19">
        <v>44764</v>
      </c>
      <c r="G183" s="10">
        <v>1</v>
      </c>
      <c r="H183" s="10">
        <v>1</v>
      </c>
      <c r="I183" s="10"/>
      <c r="J183" s="10"/>
      <c r="K183" s="10"/>
    </row>
    <row r="184" spans="2:11" ht="30" customHeight="1" thickBot="1" x14ac:dyDescent="0.3">
      <c r="B184" s="13"/>
      <c r="C184" s="14"/>
      <c r="D184" s="15" t="str">
        <f>David_Cohen</f>
        <v>David Cohen</v>
      </c>
      <c r="E184" s="22" t="s">
        <v>216</v>
      </c>
      <c r="F184" s="19">
        <v>44764</v>
      </c>
      <c r="G184" s="10">
        <v>1</v>
      </c>
      <c r="H184" s="10">
        <v>2</v>
      </c>
      <c r="I184" s="10"/>
      <c r="J184" s="10"/>
      <c r="K184" s="10"/>
    </row>
    <row r="185" spans="2:11" ht="16.5" thickBot="1" x14ac:dyDescent="0.3">
      <c r="B185" s="13"/>
      <c r="C185" s="14"/>
      <c r="D185" s="17"/>
      <c r="E185" s="22"/>
      <c r="F185" s="19"/>
      <c r="G185" s="11"/>
      <c r="H185" s="11"/>
      <c r="I185" s="10"/>
      <c r="J185" s="10"/>
      <c r="K185" s="10"/>
    </row>
    <row r="186" spans="2:11" ht="16.5" thickBot="1" x14ac:dyDescent="0.3">
      <c r="B186" s="11"/>
      <c r="C186" s="11"/>
      <c r="D186" s="17" t="str">
        <f>Itzik_Ovadia</f>
        <v>Itzik Ovadia</v>
      </c>
      <c r="E186" s="22" t="s">
        <v>222</v>
      </c>
      <c r="F186" s="19">
        <v>44745</v>
      </c>
      <c r="G186" s="10">
        <v>1</v>
      </c>
      <c r="H186" s="10">
        <v>1</v>
      </c>
      <c r="I186" s="10"/>
      <c r="J186" s="10"/>
      <c r="K186" s="10"/>
    </row>
    <row r="187" spans="2:11" ht="16.5" thickBot="1" x14ac:dyDescent="0.3">
      <c r="B187" s="11"/>
      <c r="C187" s="11"/>
      <c r="D187" s="17" t="str">
        <f>Shlomo_Raviv</f>
        <v>Shlomo Raviv</v>
      </c>
      <c r="E187" s="22" t="s">
        <v>226</v>
      </c>
      <c r="F187" s="19">
        <v>44745</v>
      </c>
      <c r="G187" s="10">
        <v>1</v>
      </c>
      <c r="H187" s="10">
        <v>1</v>
      </c>
      <c r="I187" s="10"/>
      <c r="J187" s="10"/>
      <c r="K187" s="10"/>
    </row>
    <row r="188" spans="2:11" ht="16.5" thickBot="1" x14ac:dyDescent="0.3">
      <c r="B188" s="11"/>
      <c r="C188" s="11"/>
      <c r="D188" s="17" t="str">
        <f>Shlomo_Raviv</f>
        <v>Shlomo Raviv</v>
      </c>
      <c r="E188" s="22" t="s">
        <v>223</v>
      </c>
      <c r="F188" s="19">
        <v>44744</v>
      </c>
      <c r="G188" s="10">
        <v>1</v>
      </c>
      <c r="H188" s="10">
        <v>2</v>
      </c>
      <c r="I188" s="10">
        <v>1</v>
      </c>
      <c r="J188" s="10"/>
      <c r="K188" s="10"/>
    </row>
    <row r="189" spans="2:11" ht="16.5" thickBot="1" x14ac:dyDescent="0.3">
      <c r="B189" s="11"/>
      <c r="C189" s="11"/>
      <c r="D189" s="15" t="str">
        <f>David_Cohen</f>
        <v>David Cohen</v>
      </c>
      <c r="E189" s="22" t="s">
        <v>224</v>
      </c>
      <c r="F189" s="19">
        <v>44744</v>
      </c>
      <c r="G189" s="10">
        <v>1</v>
      </c>
      <c r="H189" s="10">
        <v>2</v>
      </c>
      <c r="I189" s="10"/>
      <c r="J189" s="10"/>
      <c r="K189" s="10"/>
    </row>
    <row r="190" spans="2:11" ht="16.5" thickBot="1" x14ac:dyDescent="0.3">
      <c r="B190" s="11"/>
      <c r="C190" s="11"/>
      <c r="D190" s="15" t="str">
        <f>David_Cohen</f>
        <v>David Cohen</v>
      </c>
      <c r="E190" s="22" t="s">
        <v>225</v>
      </c>
      <c r="F190" s="19">
        <v>44744</v>
      </c>
      <c r="G190" s="10">
        <v>1</v>
      </c>
      <c r="H190" s="10">
        <v>1</v>
      </c>
      <c r="I190" s="10"/>
      <c r="J190" s="10"/>
      <c r="K190" s="10"/>
    </row>
    <row r="191" spans="2:11" ht="30" customHeight="1" thickBot="1" x14ac:dyDescent="0.3">
      <c r="B191" s="11"/>
      <c r="C191" s="11"/>
      <c r="D191" s="15" t="str">
        <f>David_Cohen</f>
        <v>David Cohen</v>
      </c>
      <c r="E191" s="22" t="s">
        <v>218</v>
      </c>
      <c r="F191" s="19">
        <v>44743</v>
      </c>
      <c r="G191" s="10">
        <v>1</v>
      </c>
      <c r="H191" s="10">
        <v>1</v>
      </c>
      <c r="I191" s="10"/>
      <c r="J191" s="10"/>
      <c r="K191" s="10"/>
    </row>
    <row r="192" spans="2:11" ht="16.5" thickBot="1" x14ac:dyDescent="0.3">
      <c r="B192" s="11"/>
      <c r="C192" s="11"/>
      <c r="D192" s="15" t="str">
        <f>David_Cohen</f>
        <v>David Cohen</v>
      </c>
      <c r="E192" s="22" t="s">
        <v>220</v>
      </c>
      <c r="F192" s="19">
        <v>44743</v>
      </c>
      <c r="G192" s="10">
        <v>1</v>
      </c>
      <c r="H192" s="10">
        <v>1</v>
      </c>
      <c r="I192" s="10">
        <v>2</v>
      </c>
      <c r="J192" s="10"/>
      <c r="K192" s="10"/>
    </row>
    <row r="193" spans="2:11" ht="16.5" thickBot="1" x14ac:dyDescent="0.3">
      <c r="B193" s="11"/>
      <c r="C193" s="11"/>
      <c r="D193" s="17" t="str">
        <f>Shlomo_Raviv</f>
        <v>Shlomo Raviv</v>
      </c>
      <c r="E193" s="22" t="s">
        <v>221</v>
      </c>
      <c r="F193" s="19">
        <v>44743</v>
      </c>
      <c r="G193" s="10">
        <v>1</v>
      </c>
      <c r="H193" s="10">
        <v>3</v>
      </c>
      <c r="I193" s="10"/>
      <c r="J193" s="10"/>
      <c r="K193" s="10"/>
    </row>
    <row r="194" spans="2:11" ht="30" customHeight="1" thickBot="1" x14ac:dyDescent="0.3">
      <c r="B194" s="11"/>
      <c r="C194" s="11"/>
      <c r="D194" s="17" t="str">
        <f>Itzik_Ovadia</f>
        <v>Itzik Ovadia</v>
      </c>
      <c r="E194" s="22" t="s">
        <v>20</v>
      </c>
      <c r="F194" s="19">
        <v>44742</v>
      </c>
      <c r="G194" s="10">
        <v>1</v>
      </c>
      <c r="H194" s="10">
        <v>1</v>
      </c>
      <c r="I194" s="10"/>
      <c r="J194" s="10"/>
      <c r="K194" s="10"/>
    </row>
    <row r="195" spans="2:11" ht="30" customHeight="1" thickBot="1" x14ac:dyDescent="0.3">
      <c r="B195" s="11"/>
      <c r="C195" s="11"/>
      <c r="D195" s="15" t="str">
        <f>David_Cohen</f>
        <v>David Cohen</v>
      </c>
      <c r="E195" s="22" t="s">
        <v>217</v>
      </c>
      <c r="F195" s="19">
        <v>44742</v>
      </c>
      <c r="G195" s="10">
        <v>1</v>
      </c>
      <c r="H195" s="10">
        <v>1</v>
      </c>
      <c r="I195" s="10"/>
      <c r="J195" s="10"/>
      <c r="K195" s="10"/>
    </row>
    <row r="196" spans="2:11" ht="16.5" thickBot="1" x14ac:dyDescent="0.3">
      <c r="B196" s="11"/>
      <c r="C196" s="11"/>
      <c r="D196" s="15" t="str">
        <f>David_Cohen</f>
        <v>David Cohen</v>
      </c>
      <c r="E196" s="22" t="s">
        <v>219</v>
      </c>
      <c r="F196" s="19">
        <v>44742</v>
      </c>
      <c r="G196" s="10">
        <v>1</v>
      </c>
      <c r="H196" s="10">
        <v>2</v>
      </c>
      <c r="I196" s="10">
        <v>2</v>
      </c>
      <c r="J196" s="10"/>
      <c r="K196" s="10"/>
    </row>
    <row r="197" spans="2:11" ht="16.5" thickBot="1" x14ac:dyDescent="0.3">
      <c r="B197" s="13">
        <v>44742</v>
      </c>
      <c r="C197" s="14">
        <v>0.23611111111111113</v>
      </c>
      <c r="D197" s="17" t="str">
        <f>Itzik_Ovadia</f>
        <v>Itzik Ovadia</v>
      </c>
      <c r="E197" s="22" t="s">
        <v>20</v>
      </c>
      <c r="F197" s="19">
        <v>44742</v>
      </c>
      <c r="G197" s="10">
        <v>1</v>
      </c>
      <c r="H197" s="10">
        <v>1</v>
      </c>
      <c r="I197" s="10">
        <v>2</v>
      </c>
      <c r="J197" s="10"/>
      <c r="K197" s="10"/>
    </row>
    <row r="198" spans="2:11" ht="16.5" thickBot="1" x14ac:dyDescent="0.3">
      <c r="B198" s="13"/>
      <c r="C198" s="14"/>
      <c r="D198" s="17"/>
      <c r="E198" s="22"/>
      <c r="F198" s="19"/>
      <c r="G198" s="10"/>
      <c r="H198" s="10"/>
      <c r="I198" s="10"/>
      <c r="J198" s="10"/>
      <c r="K198" s="10"/>
    </row>
    <row r="199" spans="2:11" ht="16.5" thickBot="1" x14ac:dyDescent="0.3">
      <c r="B199" s="13">
        <v>44742</v>
      </c>
      <c r="C199" s="14">
        <v>0.23680555555555557</v>
      </c>
      <c r="D199" s="17" t="str">
        <f>David_Cohen</f>
        <v>David Cohen</v>
      </c>
      <c r="E199" s="22" t="s">
        <v>19</v>
      </c>
      <c r="F199" s="19">
        <v>44741</v>
      </c>
      <c r="G199" s="10">
        <v>1</v>
      </c>
      <c r="H199" s="10">
        <v>1</v>
      </c>
      <c r="I199" s="10"/>
      <c r="J199" s="10"/>
      <c r="K199" s="10"/>
    </row>
    <row r="200" spans="2:11" ht="16.5" thickBot="1" x14ac:dyDescent="0.3">
      <c r="B200" s="13">
        <v>44742</v>
      </c>
      <c r="C200" s="14">
        <v>0.2388888888888889</v>
      </c>
      <c r="D200" s="17" t="s">
        <v>16</v>
      </c>
      <c r="E200" s="22" t="s">
        <v>17</v>
      </c>
      <c r="F200" s="19">
        <v>44740</v>
      </c>
      <c r="G200" s="10">
        <v>1</v>
      </c>
      <c r="H200" s="10">
        <v>6</v>
      </c>
      <c r="I200" s="10"/>
      <c r="J200" s="10"/>
      <c r="K200" s="10"/>
    </row>
    <row r="201" spans="2:11" ht="16.5" thickBot="1" x14ac:dyDescent="0.3">
      <c r="B201" s="13">
        <v>44741</v>
      </c>
      <c r="C201" s="14">
        <v>0.20347222222222219</v>
      </c>
      <c r="D201" s="17" t="str">
        <f>Shlomo_Raviv</f>
        <v>Shlomo Raviv</v>
      </c>
      <c r="E201" s="22" t="s">
        <v>21</v>
      </c>
      <c r="F201" s="19">
        <v>44740</v>
      </c>
      <c r="G201" s="10">
        <v>1</v>
      </c>
      <c r="H201" s="10">
        <v>1</v>
      </c>
      <c r="I201" s="10"/>
      <c r="J201" s="10"/>
      <c r="K201" s="10"/>
    </row>
    <row r="202" spans="2:11" ht="16.5" thickBot="1" x14ac:dyDescent="0.3">
      <c r="B202" s="13">
        <v>44741</v>
      </c>
      <c r="C202" s="14">
        <v>0.20277777777777781</v>
      </c>
      <c r="D202" s="17" t="str">
        <f>David_Cohen</f>
        <v>David Cohen</v>
      </c>
      <c r="E202" s="22" t="s">
        <v>22</v>
      </c>
      <c r="F202" s="19">
        <v>44740</v>
      </c>
      <c r="G202" s="10">
        <v>1</v>
      </c>
      <c r="H202" s="10">
        <v>4</v>
      </c>
      <c r="I202" s="10"/>
      <c r="J202" s="10"/>
      <c r="K202" s="10"/>
    </row>
    <row r="203" spans="2:11" ht="16.5" thickBot="1" x14ac:dyDescent="0.3">
      <c r="B203" s="13">
        <v>44741</v>
      </c>
      <c r="C203" s="14">
        <v>0.20208333333333331</v>
      </c>
      <c r="D203" s="17" t="str">
        <f>David_Cohen</f>
        <v>David Cohen</v>
      </c>
      <c r="E203" s="22" t="s">
        <v>23</v>
      </c>
      <c r="F203" s="19">
        <v>44740</v>
      </c>
      <c r="G203" s="10">
        <v>1</v>
      </c>
      <c r="H203" s="10">
        <v>3</v>
      </c>
      <c r="I203" s="10"/>
      <c r="J203" s="10"/>
      <c r="K203" s="10"/>
    </row>
    <row r="204" spans="2:11" ht="16.5" thickBot="1" x14ac:dyDescent="0.3">
      <c r="B204" s="13">
        <v>44740</v>
      </c>
      <c r="C204" s="14">
        <v>0.24236111111111111</v>
      </c>
      <c r="D204" s="17" t="str">
        <f>Shlomo_Raviv</f>
        <v>Shlomo Raviv</v>
      </c>
      <c r="E204" s="22" t="s">
        <v>24</v>
      </c>
      <c r="F204" s="19">
        <v>44738</v>
      </c>
      <c r="G204" s="10">
        <v>1</v>
      </c>
      <c r="H204" s="10">
        <v>3</v>
      </c>
      <c r="I204" s="10"/>
      <c r="J204" s="10"/>
      <c r="K204" s="10"/>
    </row>
    <row r="205" spans="2:11" ht="16.5" thickBot="1" x14ac:dyDescent="0.3">
      <c r="B205" s="13">
        <v>44740</v>
      </c>
      <c r="C205" s="14">
        <v>0.22430555555555556</v>
      </c>
      <c r="D205" s="17" t="str">
        <f>שירלי_תקווה_אוסי</f>
        <v>שירלי תקווה אוסי</v>
      </c>
      <c r="E205" s="22" t="s">
        <v>25</v>
      </c>
      <c r="F205" s="19">
        <v>44739</v>
      </c>
      <c r="G205" s="10">
        <v>1</v>
      </c>
      <c r="H205" s="10">
        <v>1</v>
      </c>
      <c r="I205" s="10"/>
      <c r="J205" s="10"/>
      <c r="K205" s="10"/>
    </row>
    <row r="206" spans="2:11" ht="16.5" thickBot="1" x14ac:dyDescent="0.3">
      <c r="B206" s="13">
        <v>44739</v>
      </c>
      <c r="C206" s="14">
        <v>0.24236111111111111</v>
      </c>
      <c r="D206" s="17" t="str">
        <f>Shlomo_Raviv</f>
        <v>Shlomo Raviv</v>
      </c>
      <c r="E206" s="22" t="s">
        <v>26</v>
      </c>
      <c r="F206" s="19">
        <v>44738</v>
      </c>
      <c r="G206" s="10">
        <v>1</v>
      </c>
      <c r="H206" s="10">
        <v>2</v>
      </c>
      <c r="I206" s="10"/>
      <c r="J206" s="10"/>
      <c r="K206" s="10"/>
    </row>
    <row r="207" spans="2:11" ht="16.5" thickBot="1" x14ac:dyDescent="0.3">
      <c r="B207" s="13">
        <v>44739</v>
      </c>
      <c r="C207" s="14">
        <v>0.24236111111111111</v>
      </c>
      <c r="D207" s="17" t="str">
        <f>Gila_Yona</f>
        <v>Gila Yona</v>
      </c>
      <c r="E207" s="22" t="s">
        <v>27</v>
      </c>
      <c r="F207" s="19">
        <v>44739</v>
      </c>
      <c r="G207" s="10">
        <v>1</v>
      </c>
      <c r="H207" s="10">
        <v>5</v>
      </c>
      <c r="I207" s="10"/>
      <c r="J207" s="10"/>
      <c r="K207" s="10"/>
    </row>
    <row r="208" spans="2:11" ht="16.5" thickBot="1" x14ac:dyDescent="0.3">
      <c r="B208" s="13">
        <v>44739</v>
      </c>
      <c r="C208" s="14">
        <v>0.24097222222222223</v>
      </c>
      <c r="D208" s="17" t="str">
        <f>Uri_Zamir</f>
        <v>Uri Zamir</v>
      </c>
      <c r="E208" s="22" t="s">
        <v>28</v>
      </c>
      <c r="F208" s="19">
        <v>44739</v>
      </c>
      <c r="G208" s="10">
        <v>1</v>
      </c>
      <c r="H208" s="10">
        <v>1</v>
      </c>
      <c r="I208" s="10"/>
      <c r="J208" s="10"/>
      <c r="K208" s="10"/>
    </row>
    <row r="209" spans="2:11" ht="16.5" thickBot="1" x14ac:dyDescent="0.3">
      <c r="B209" s="13">
        <v>44739</v>
      </c>
      <c r="C209" s="14">
        <v>0.24097222222222223</v>
      </c>
      <c r="D209" s="17" t="str">
        <f>אילנה_נבון</f>
        <v>אילנה נבון</v>
      </c>
      <c r="E209" s="22" t="s">
        <v>30</v>
      </c>
      <c r="F209" s="19">
        <v>44738</v>
      </c>
      <c r="G209" s="10">
        <v>1</v>
      </c>
      <c r="H209" s="10">
        <v>4</v>
      </c>
      <c r="I209" s="10"/>
      <c r="J209" s="10"/>
      <c r="K209" s="10"/>
    </row>
    <row r="210" spans="2:11" ht="16.5" thickBot="1" x14ac:dyDescent="0.3">
      <c r="B210" s="1"/>
      <c r="C210" s="1"/>
      <c r="D210" s="17"/>
      <c r="E210" s="23"/>
      <c r="F210" s="24"/>
      <c r="G210" s="10"/>
      <c r="H210" s="10"/>
      <c r="I210" s="10"/>
      <c r="J210" s="10"/>
      <c r="K210" s="10"/>
    </row>
    <row r="211" spans="2:11" ht="16.5" thickBot="1" x14ac:dyDescent="0.3">
      <c r="B211" s="13">
        <v>44712</v>
      </c>
      <c r="C211" s="14">
        <v>0.1986111111111111</v>
      </c>
      <c r="D211" s="17" t="str">
        <f>Shlomo_Raviv</f>
        <v>Shlomo Raviv</v>
      </c>
      <c r="E211" s="22" t="s">
        <v>32</v>
      </c>
      <c r="F211" s="19">
        <v>44711</v>
      </c>
      <c r="G211" s="10">
        <v>1</v>
      </c>
      <c r="H211" s="10">
        <v>3</v>
      </c>
      <c r="I211" s="10"/>
      <c r="J211" s="10"/>
      <c r="K211" s="10"/>
    </row>
    <row r="212" spans="2:11" ht="16.5" thickBot="1" x14ac:dyDescent="0.3">
      <c r="B212" s="13">
        <v>44712</v>
      </c>
      <c r="C212" s="14">
        <v>0.19652777777777777</v>
      </c>
      <c r="D212" s="17" t="s">
        <v>18</v>
      </c>
      <c r="E212" s="22" t="s">
        <v>70</v>
      </c>
      <c r="F212" s="19">
        <v>44711</v>
      </c>
      <c r="G212" s="10">
        <v>1</v>
      </c>
      <c r="H212" s="10">
        <v>1</v>
      </c>
      <c r="I212" s="10"/>
      <c r="J212" s="10"/>
      <c r="K212" s="10"/>
    </row>
    <row r="213" spans="2:11" ht="16.5" thickBot="1" x14ac:dyDescent="0.3">
      <c r="B213" s="13">
        <v>44711</v>
      </c>
      <c r="C213" s="14">
        <v>0.21527777777777779</v>
      </c>
      <c r="D213" s="17" t="str">
        <f>Shlomo_Raviv</f>
        <v>Shlomo Raviv</v>
      </c>
      <c r="E213" s="22" t="s">
        <v>228</v>
      </c>
      <c r="F213" s="19">
        <v>44710</v>
      </c>
      <c r="G213" s="10">
        <v>1</v>
      </c>
      <c r="H213" s="10">
        <v>3</v>
      </c>
      <c r="I213" s="10"/>
      <c r="J213" s="10"/>
      <c r="K213" s="10"/>
    </row>
    <row r="214" spans="2:11" ht="16.5" thickBot="1" x14ac:dyDescent="0.3">
      <c r="B214" s="13">
        <v>44711</v>
      </c>
      <c r="C214" s="14">
        <v>0.21111111111111111</v>
      </c>
      <c r="D214" s="17" t="s">
        <v>18</v>
      </c>
      <c r="E214" s="22" t="s">
        <v>69</v>
      </c>
      <c r="F214" s="19">
        <v>44710</v>
      </c>
      <c r="G214" s="10">
        <v>1</v>
      </c>
      <c r="H214" s="10">
        <v>3</v>
      </c>
      <c r="I214" s="10"/>
      <c r="J214" s="10"/>
      <c r="K214" s="10"/>
    </row>
    <row r="215" spans="2:11" ht="16.5" thickBot="1" x14ac:dyDescent="0.3">
      <c r="B215" s="13">
        <v>44711</v>
      </c>
      <c r="C215" s="14">
        <v>0.20972222222222223</v>
      </c>
      <c r="D215" s="17" t="s">
        <v>68</v>
      </c>
      <c r="E215" s="22" t="s">
        <v>33</v>
      </c>
      <c r="F215" s="19">
        <v>44710</v>
      </c>
      <c r="G215" s="10"/>
      <c r="H215" s="10"/>
      <c r="I215" s="10"/>
      <c r="J215" s="10"/>
      <c r="K215" s="10"/>
    </row>
    <row r="216" spans="2:11" ht="16.5" thickBot="1" x14ac:dyDescent="0.3">
      <c r="B216" s="13">
        <v>44710</v>
      </c>
      <c r="C216" s="14">
        <v>0.23472222222222222</v>
      </c>
      <c r="D216" s="17" t="str">
        <f>Shlomo_Raviv</f>
        <v>Shlomo Raviv</v>
      </c>
      <c r="E216" s="22" t="s">
        <v>34</v>
      </c>
      <c r="F216" s="19">
        <v>44709</v>
      </c>
      <c r="G216" s="10">
        <v>1</v>
      </c>
      <c r="H216" s="10">
        <v>6</v>
      </c>
      <c r="I216" s="10"/>
      <c r="J216" s="10"/>
      <c r="K216" s="10"/>
    </row>
    <row r="217" spans="2:11" ht="16.5" thickBot="1" x14ac:dyDescent="0.3">
      <c r="B217" s="13">
        <v>44709</v>
      </c>
      <c r="C217" s="14">
        <v>0.2986111111111111</v>
      </c>
      <c r="D217" s="17" t="s">
        <v>12</v>
      </c>
      <c r="E217" s="22" t="s">
        <v>35</v>
      </c>
      <c r="F217" s="19">
        <v>44708</v>
      </c>
      <c r="G217" s="10">
        <v>1</v>
      </c>
      <c r="H217" s="10">
        <v>2</v>
      </c>
      <c r="I217" s="10"/>
      <c r="J217" s="10"/>
      <c r="K217" s="10"/>
    </row>
    <row r="218" spans="2:11" ht="16.5" thickBot="1" x14ac:dyDescent="0.3">
      <c r="B218" s="13">
        <v>44707</v>
      </c>
      <c r="C218" s="14">
        <v>0.22152777777777777</v>
      </c>
      <c r="D218" s="17" t="s">
        <v>18</v>
      </c>
      <c r="E218" s="22" t="s">
        <v>36</v>
      </c>
      <c r="F218" s="19">
        <v>44706</v>
      </c>
      <c r="G218" s="10">
        <v>1</v>
      </c>
      <c r="H218" s="10">
        <v>3</v>
      </c>
      <c r="I218" s="10"/>
      <c r="J218" s="10"/>
      <c r="K218" s="10"/>
    </row>
    <row r="219" spans="2:11" ht="16.5" thickBot="1" x14ac:dyDescent="0.3">
      <c r="B219" s="13">
        <v>44706</v>
      </c>
      <c r="C219" s="14">
        <v>0.21875</v>
      </c>
      <c r="D219" s="17" t="s">
        <v>37</v>
      </c>
      <c r="E219" s="22" t="s">
        <v>38</v>
      </c>
      <c r="F219" s="19">
        <v>44705</v>
      </c>
      <c r="G219" s="10">
        <v>1</v>
      </c>
      <c r="H219" s="10">
        <v>6</v>
      </c>
      <c r="I219" s="10"/>
      <c r="J219" s="10"/>
      <c r="K219" s="10"/>
    </row>
    <row r="220" spans="2:11" ht="16.5" thickBot="1" x14ac:dyDescent="0.3">
      <c r="B220" s="13">
        <v>44706</v>
      </c>
      <c r="C220" s="14">
        <v>0.21111111111111111</v>
      </c>
      <c r="D220" s="17"/>
      <c r="E220" s="22" t="s">
        <v>39</v>
      </c>
      <c r="F220" s="19">
        <v>44705</v>
      </c>
      <c r="G220" s="10"/>
      <c r="H220" s="10"/>
      <c r="I220" s="10"/>
      <c r="J220" s="10"/>
      <c r="K220" s="10"/>
    </row>
    <row r="221" spans="2:11" ht="16.5" thickBot="1" x14ac:dyDescent="0.3">
      <c r="B221" s="13">
        <v>44705</v>
      </c>
      <c r="C221" s="14">
        <v>0.23958333333333334</v>
      </c>
      <c r="D221" s="17" t="s">
        <v>8</v>
      </c>
      <c r="E221" s="22" t="s">
        <v>40</v>
      </c>
      <c r="F221" s="19">
        <v>44705</v>
      </c>
      <c r="G221" s="10">
        <v>1</v>
      </c>
      <c r="H221" s="10">
        <v>1</v>
      </c>
      <c r="I221" s="10"/>
      <c r="J221" s="10"/>
      <c r="K221" s="10"/>
    </row>
    <row r="222" spans="2:11" ht="16.5" thickBot="1" x14ac:dyDescent="0.3">
      <c r="B222" s="13">
        <v>44704</v>
      </c>
      <c r="C222" s="14">
        <v>0.25833333333333336</v>
      </c>
      <c r="D222" s="17" t="s">
        <v>41</v>
      </c>
      <c r="E222" s="22" t="s">
        <v>42</v>
      </c>
      <c r="F222" s="19">
        <v>44701</v>
      </c>
      <c r="G222" s="10"/>
      <c r="H222" s="10"/>
      <c r="I222" s="10"/>
      <c r="J222" s="10"/>
      <c r="K222" s="10"/>
    </row>
    <row r="223" spans="2:11" ht="16.5" thickBot="1" x14ac:dyDescent="0.3">
      <c r="B223" s="13">
        <v>44704</v>
      </c>
      <c r="C223" s="14">
        <v>0.29583333333333334</v>
      </c>
      <c r="D223" s="17" t="s">
        <v>12</v>
      </c>
      <c r="E223" s="22" t="s">
        <v>43</v>
      </c>
      <c r="F223" s="19">
        <v>42753</v>
      </c>
      <c r="G223" s="10">
        <v>1</v>
      </c>
      <c r="H223" s="10">
        <v>6</v>
      </c>
      <c r="I223" s="10"/>
      <c r="J223" s="10"/>
      <c r="K223" s="10"/>
    </row>
    <row r="224" spans="2:11" ht="16.5" thickBot="1" x14ac:dyDescent="0.3">
      <c r="B224" s="13">
        <v>44703</v>
      </c>
      <c r="C224" s="14">
        <v>0.22847222222222222</v>
      </c>
      <c r="D224" s="17" t="s">
        <v>8</v>
      </c>
      <c r="E224" s="22" t="s">
        <v>44</v>
      </c>
      <c r="F224" s="19">
        <v>44703</v>
      </c>
      <c r="G224" s="10">
        <v>1</v>
      </c>
      <c r="H224" s="10">
        <v>2</v>
      </c>
      <c r="I224" s="10"/>
      <c r="J224" s="10"/>
      <c r="K224" s="10"/>
    </row>
    <row r="225" spans="2:11" ht="16.5" thickBot="1" x14ac:dyDescent="0.3">
      <c r="B225" s="13">
        <v>44700</v>
      </c>
      <c r="C225" s="14">
        <v>0.2326388888888889</v>
      </c>
      <c r="D225" s="17" t="s">
        <v>12</v>
      </c>
      <c r="E225" s="22" t="s">
        <v>45</v>
      </c>
      <c r="F225" s="19">
        <v>44698</v>
      </c>
      <c r="G225" s="10">
        <v>1</v>
      </c>
      <c r="H225" s="10">
        <v>6</v>
      </c>
      <c r="I225" s="10"/>
      <c r="J225" s="10"/>
      <c r="K225" s="10"/>
    </row>
    <row r="226" spans="2:11" ht="16.5" thickBot="1" x14ac:dyDescent="0.3">
      <c r="B226" s="13">
        <v>44699</v>
      </c>
      <c r="C226" s="14">
        <v>0.27569444444444446</v>
      </c>
      <c r="D226" s="17" t="s">
        <v>12</v>
      </c>
      <c r="E226" s="22" t="s">
        <v>46</v>
      </c>
      <c r="F226" s="19">
        <v>42675</v>
      </c>
      <c r="G226" s="10">
        <v>1</v>
      </c>
      <c r="H226" s="10">
        <v>2</v>
      </c>
      <c r="I226" s="10"/>
      <c r="J226" s="10"/>
      <c r="K226" s="10"/>
    </row>
    <row r="227" spans="2:11" ht="16.5" thickBot="1" x14ac:dyDescent="0.3">
      <c r="B227" s="13">
        <v>44699</v>
      </c>
      <c r="C227" s="14">
        <v>0.24166666666666667</v>
      </c>
      <c r="D227" s="17" t="str">
        <f>Shlomo_Raviv</f>
        <v>Shlomo Raviv</v>
      </c>
      <c r="E227" s="22" t="s">
        <v>47</v>
      </c>
      <c r="F227" s="19">
        <v>44698</v>
      </c>
      <c r="G227" s="10">
        <v>1</v>
      </c>
      <c r="H227" s="10">
        <v>6</v>
      </c>
      <c r="I227" s="10"/>
      <c r="J227" s="10"/>
      <c r="K227" s="10"/>
    </row>
    <row r="228" spans="2:11" ht="16.5" thickBot="1" x14ac:dyDescent="0.3">
      <c r="B228" s="13">
        <v>44699</v>
      </c>
      <c r="C228" s="14">
        <v>0.24166666666666667</v>
      </c>
      <c r="D228" s="17" t="s">
        <v>18</v>
      </c>
      <c r="E228" s="22" t="s">
        <v>229</v>
      </c>
      <c r="F228" s="19">
        <v>44698</v>
      </c>
      <c r="G228" s="10">
        <v>1</v>
      </c>
      <c r="H228" s="10">
        <v>2</v>
      </c>
      <c r="I228" s="10"/>
      <c r="J228" s="10"/>
      <c r="K228" s="10"/>
    </row>
    <row r="229" spans="2:11" ht="16.5" thickBot="1" x14ac:dyDescent="0.3">
      <c r="B229" s="13">
        <v>44698</v>
      </c>
      <c r="C229" s="14">
        <v>0.20833333333333334</v>
      </c>
      <c r="D229" s="17" t="s">
        <v>18</v>
      </c>
      <c r="E229" s="22" t="s">
        <v>230</v>
      </c>
      <c r="F229" s="19">
        <v>44697</v>
      </c>
      <c r="G229" s="10">
        <v>1</v>
      </c>
      <c r="H229" s="10">
        <v>6</v>
      </c>
      <c r="I229" s="10"/>
      <c r="J229" s="10"/>
      <c r="K229" s="10"/>
    </row>
    <row r="230" spans="2:11" ht="16.5" thickBot="1" x14ac:dyDescent="0.3">
      <c r="B230" s="13">
        <v>44698</v>
      </c>
      <c r="C230" s="14">
        <v>0.20694444444444443</v>
      </c>
      <c r="D230" s="17" t="s">
        <v>12</v>
      </c>
      <c r="E230" s="22" t="s">
        <v>48</v>
      </c>
      <c r="F230" s="19">
        <v>44697</v>
      </c>
      <c r="G230" s="10">
        <v>1</v>
      </c>
      <c r="H230" s="10">
        <v>5</v>
      </c>
      <c r="I230" s="10"/>
      <c r="J230" s="10"/>
      <c r="K230" s="10"/>
    </row>
    <row r="231" spans="2:11" ht="16.5" thickBot="1" x14ac:dyDescent="0.3">
      <c r="B231" s="13">
        <v>44697</v>
      </c>
      <c r="C231" s="14">
        <v>0.25486111111111109</v>
      </c>
      <c r="D231" s="17" t="str">
        <f>Shlomo_Raviv</f>
        <v>Shlomo Raviv</v>
      </c>
      <c r="E231" s="22" t="s">
        <v>49</v>
      </c>
      <c r="F231" s="19">
        <v>44695</v>
      </c>
      <c r="G231" s="10">
        <v>1</v>
      </c>
      <c r="H231" s="10">
        <v>2</v>
      </c>
      <c r="I231" s="10">
        <v>2</v>
      </c>
      <c r="J231" s="10"/>
      <c r="K231" s="10"/>
    </row>
    <row r="232" spans="2:11" ht="16.5" thickBot="1" x14ac:dyDescent="0.3">
      <c r="B232" s="13">
        <v>44697</v>
      </c>
      <c r="C232" s="14">
        <v>0.25486111111111109</v>
      </c>
      <c r="D232" s="17" t="s">
        <v>50</v>
      </c>
      <c r="E232" s="22" t="s">
        <v>51</v>
      </c>
      <c r="F232" s="19">
        <v>44695</v>
      </c>
      <c r="G232" s="10">
        <v>1</v>
      </c>
      <c r="H232" s="10">
        <v>3</v>
      </c>
      <c r="I232" s="10"/>
      <c r="J232" s="10"/>
      <c r="K232" s="10"/>
    </row>
    <row r="233" spans="2:11" ht="16.5" thickBot="1" x14ac:dyDescent="0.3">
      <c r="B233" s="13">
        <v>44696</v>
      </c>
      <c r="C233" s="14">
        <v>0.60486111111111107</v>
      </c>
      <c r="D233" s="17" t="s">
        <v>12</v>
      </c>
      <c r="E233" s="22" t="s">
        <v>52</v>
      </c>
      <c r="F233" s="19">
        <v>44696</v>
      </c>
      <c r="G233" s="10">
        <v>1</v>
      </c>
      <c r="H233" s="10">
        <v>6</v>
      </c>
      <c r="I233" s="10"/>
      <c r="J233" s="10"/>
      <c r="K233" s="10"/>
    </row>
    <row r="234" spans="2:11" ht="16.5" thickBot="1" x14ac:dyDescent="0.3">
      <c r="B234" s="13">
        <v>44696</v>
      </c>
      <c r="C234" s="14">
        <v>0.60347222222222219</v>
      </c>
      <c r="D234" s="17" t="s">
        <v>53</v>
      </c>
      <c r="E234" s="22" t="s">
        <v>54</v>
      </c>
      <c r="F234" s="19">
        <v>44696</v>
      </c>
      <c r="G234" s="10">
        <v>1</v>
      </c>
      <c r="H234" s="10">
        <v>3</v>
      </c>
      <c r="I234" s="10"/>
      <c r="J234" s="10"/>
      <c r="K234" s="10"/>
    </row>
    <row r="235" spans="2:11" ht="16.5" thickBot="1" x14ac:dyDescent="0.3">
      <c r="B235" s="13">
        <v>44696</v>
      </c>
      <c r="C235" s="14">
        <v>0.60347222222222219</v>
      </c>
      <c r="D235" s="17" t="s">
        <v>0</v>
      </c>
      <c r="E235" s="22" t="s">
        <v>55</v>
      </c>
      <c r="F235" s="19">
        <v>44696</v>
      </c>
      <c r="G235" s="10">
        <v>1</v>
      </c>
      <c r="H235" s="10">
        <v>3</v>
      </c>
      <c r="I235" s="10"/>
      <c r="J235" s="10"/>
      <c r="K235" s="10"/>
    </row>
    <row r="236" spans="2:11" ht="16.5" thickBot="1" x14ac:dyDescent="0.3">
      <c r="B236" s="13">
        <v>44696</v>
      </c>
      <c r="C236" s="14">
        <v>0.21944444444444444</v>
      </c>
      <c r="D236" s="17" t="s">
        <v>4</v>
      </c>
      <c r="E236" s="22" t="s">
        <v>56</v>
      </c>
      <c r="F236" s="19">
        <v>44695</v>
      </c>
      <c r="G236" s="10">
        <v>1</v>
      </c>
      <c r="H236" s="10">
        <v>2</v>
      </c>
      <c r="I236" s="10"/>
      <c r="J236" s="10"/>
      <c r="K236" s="10"/>
    </row>
    <row r="237" spans="2:11" ht="16.5" thickBot="1" x14ac:dyDescent="0.3">
      <c r="B237" s="13">
        <v>44695</v>
      </c>
      <c r="C237" s="14">
        <v>0.78680555555555554</v>
      </c>
      <c r="D237" s="17" t="s">
        <v>18</v>
      </c>
      <c r="E237" s="22" t="s">
        <v>71</v>
      </c>
      <c r="F237" s="19">
        <v>44377</v>
      </c>
      <c r="G237" s="10">
        <v>1</v>
      </c>
      <c r="H237" s="10">
        <v>2</v>
      </c>
      <c r="I237" s="10"/>
      <c r="J237" s="10"/>
      <c r="K237" s="10"/>
    </row>
    <row r="238" spans="2:11" ht="16.5" thickBot="1" x14ac:dyDescent="0.3">
      <c r="B238" s="13">
        <v>44694</v>
      </c>
      <c r="C238" s="14">
        <v>0.69791666666666663</v>
      </c>
      <c r="D238" s="17" t="s">
        <v>57</v>
      </c>
      <c r="E238" s="22" t="s">
        <v>58</v>
      </c>
      <c r="F238" s="19">
        <v>42345</v>
      </c>
      <c r="G238" s="10">
        <v>1</v>
      </c>
      <c r="H238" s="10">
        <v>1</v>
      </c>
      <c r="I238" s="10"/>
      <c r="J238" s="10"/>
      <c r="K238" s="10"/>
    </row>
    <row r="239" spans="2:11" ht="16.5" thickBot="1" x14ac:dyDescent="0.3">
      <c r="B239" s="13">
        <v>44694</v>
      </c>
      <c r="C239" s="14">
        <v>0.25833333333333336</v>
      </c>
      <c r="D239" s="17" t="s">
        <v>18</v>
      </c>
      <c r="E239" s="22" t="s">
        <v>59</v>
      </c>
      <c r="F239" s="19">
        <v>44693</v>
      </c>
      <c r="G239" s="10">
        <v>1</v>
      </c>
      <c r="H239" s="10">
        <v>3</v>
      </c>
      <c r="I239" s="10"/>
      <c r="J239" s="10"/>
      <c r="K239" s="10"/>
    </row>
    <row r="240" spans="2:11" ht="16.5" thickBot="1" x14ac:dyDescent="0.3">
      <c r="B240" s="13">
        <v>44693</v>
      </c>
      <c r="C240" s="14">
        <v>0.23472222222222222</v>
      </c>
      <c r="D240" s="17" t="s">
        <v>60</v>
      </c>
      <c r="E240" s="22" t="s">
        <v>61</v>
      </c>
      <c r="F240" s="19">
        <v>44692</v>
      </c>
      <c r="G240" s="10">
        <v>1</v>
      </c>
      <c r="H240" s="10">
        <v>2</v>
      </c>
      <c r="I240" s="10"/>
      <c r="J240" s="10"/>
      <c r="K240" s="10"/>
    </row>
    <row r="241" spans="2:11" ht="16.5" thickBot="1" x14ac:dyDescent="0.3">
      <c r="B241" s="13">
        <v>44692</v>
      </c>
      <c r="C241" s="14">
        <v>0.22916666666666666</v>
      </c>
      <c r="D241" s="17" t="str">
        <f>Shlomo_Raviv</f>
        <v>Shlomo Raviv</v>
      </c>
      <c r="E241" s="22" t="s">
        <v>62</v>
      </c>
      <c r="F241" s="19">
        <v>44691</v>
      </c>
      <c r="G241" s="10">
        <v>1</v>
      </c>
      <c r="H241" s="10">
        <v>3</v>
      </c>
      <c r="I241" s="10"/>
      <c r="J241" s="10"/>
      <c r="K241" s="10"/>
    </row>
    <row r="242" spans="2:11" ht="16.5" thickBot="1" x14ac:dyDescent="0.3">
      <c r="B242" s="13">
        <v>44692</v>
      </c>
      <c r="C242" s="14">
        <v>0.22430555555555556</v>
      </c>
      <c r="D242" s="17" t="s">
        <v>12</v>
      </c>
      <c r="E242" s="22" t="s">
        <v>63</v>
      </c>
      <c r="F242" s="19">
        <v>44690</v>
      </c>
      <c r="G242" s="10">
        <v>1</v>
      </c>
      <c r="H242" s="10">
        <v>3</v>
      </c>
      <c r="I242" s="10"/>
      <c r="J242" s="10"/>
      <c r="K242" s="10"/>
    </row>
    <row r="243" spans="2:11" ht="15" customHeight="1" thickBot="1" x14ac:dyDescent="0.3">
      <c r="B243" s="13">
        <v>44692</v>
      </c>
      <c r="C243" s="14">
        <v>0.22222222222222221</v>
      </c>
      <c r="D243" s="17" t="s">
        <v>18</v>
      </c>
      <c r="E243" s="22" t="s">
        <v>67</v>
      </c>
      <c r="F243" s="19">
        <v>44691</v>
      </c>
      <c r="G243" s="10">
        <v>1</v>
      </c>
      <c r="H243" s="10">
        <v>1</v>
      </c>
      <c r="I243" s="10"/>
      <c r="J243" s="10"/>
      <c r="K243" s="10"/>
    </row>
    <row r="244" spans="2:11" ht="16.5" thickBot="1" x14ac:dyDescent="0.3">
      <c r="B244" s="13">
        <v>44691</v>
      </c>
      <c r="C244" s="14">
        <v>0.23194444444444445</v>
      </c>
      <c r="D244" s="17" t="str">
        <f>Shlomo_Raviv</f>
        <v>Shlomo Raviv</v>
      </c>
      <c r="E244" s="22" t="s">
        <v>64</v>
      </c>
      <c r="F244" s="19">
        <v>44690</v>
      </c>
      <c r="G244" s="10">
        <v>1</v>
      </c>
      <c r="H244" s="10">
        <v>6</v>
      </c>
      <c r="I244" s="10"/>
      <c r="J244" s="10"/>
      <c r="K244" s="10"/>
    </row>
    <row r="245" spans="2:11" ht="16.5" thickBot="1" x14ac:dyDescent="0.3">
      <c r="B245" s="13">
        <v>44691</v>
      </c>
      <c r="C245" s="14">
        <v>0.23125000000000001</v>
      </c>
      <c r="D245" s="17" t="s">
        <v>0</v>
      </c>
      <c r="E245" s="22" t="s">
        <v>65</v>
      </c>
      <c r="F245" s="19">
        <v>44690</v>
      </c>
      <c r="G245" s="10">
        <v>1</v>
      </c>
      <c r="H245" s="10">
        <v>1</v>
      </c>
      <c r="I245" s="10"/>
      <c r="J245" s="10"/>
      <c r="K245" s="10"/>
    </row>
    <row r="246" spans="2:11" ht="16.5" thickBot="1" x14ac:dyDescent="0.3">
      <c r="B246" s="13">
        <v>44691</v>
      </c>
      <c r="C246" s="14">
        <v>0.2298611111111111</v>
      </c>
      <c r="D246" s="17" t="s">
        <v>8</v>
      </c>
      <c r="E246" s="22" t="s">
        <v>66</v>
      </c>
      <c r="F246" s="19">
        <v>44691</v>
      </c>
      <c r="G246" s="10">
        <v>1</v>
      </c>
      <c r="H246" s="10">
        <v>1</v>
      </c>
      <c r="I246" s="10"/>
      <c r="J246" s="10"/>
      <c r="K246" s="10"/>
    </row>
    <row r="247" spans="2:11" ht="16.5" thickBot="1" x14ac:dyDescent="0.3">
      <c r="B247" s="13">
        <v>44690</v>
      </c>
      <c r="C247" s="14">
        <v>0.23680555555555555</v>
      </c>
      <c r="D247" s="17" t="s">
        <v>72</v>
      </c>
      <c r="E247" s="22" t="s">
        <v>73</v>
      </c>
      <c r="F247" s="19">
        <v>44689</v>
      </c>
      <c r="G247" s="10">
        <v>1</v>
      </c>
      <c r="H247" s="10">
        <v>3</v>
      </c>
      <c r="I247" s="10"/>
      <c r="J247" s="10"/>
      <c r="K247" s="10"/>
    </row>
    <row r="248" spans="2:11" ht="16.5" thickBot="1" x14ac:dyDescent="0.3">
      <c r="B248" s="13">
        <v>44690</v>
      </c>
      <c r="C248" s="14">
        <v>0.2361111111111111</v>
      </c>
      <c r="D248" s="17" t="s">
        <v>18</v>
      </c>
      <c r="E248" s="22" t="s">
        <v>74</v>
      </c>
      <c r="F248" s="19">
        <v>44689</v>
      </c>
      <c r="G248" s="10">
        <v>1</v>
      </c>
      <c r="H248" s="10">
        <v>3</v>
      </c>
      <c r="I248" s="10"/>
      <c r="J248" s="10"/>
      <c r="K248" s="10"/>
    </row>
    <row r="249" spans="2:11" ht="16.5" thickBot="1" x14ac:dyDescent="0.3">
      <c r="B249" s="13">
        <v>44687</v>
      </c>
      <c r="C249" s="14">
        <v>0.20972222222222223</v>
      </c>
      <c r="D249" s="17" t="s">
        <v>75</v>
      </c>
      <c r="E249" s="22" t="s">
        <v>76</v>
      </c>
      <c r="F249" s="19">
        <v>44686</v>
      </c>
      <c r="G249" s="10">
        <v>1</v>
      </c>
      <c r="H249" s="10">
        <v>6</v>
      </c>
      <c r="I249" s="10"/>
      <c r="J249" s="10"/>
      <c r="K249" s="10"/>
    </row>
    <row r="250" spans="2:11" ht="16.5" thickBot="1" x14ac:dyDescent="0.3">
      <c r="B250" s="13">
        <v>44686</v>
      </c>
      <c r="C250" s="14">
        <v>0.28611111111111109</v>
      </c>
      <c r="D250" s="17" t="s">
        <v>18</v>
      </c>
      <c r="E250" s="22" t="s">
        <v>77</v>
      </c>
      <c r="F250" s="19">
        <v>44685</v>
      </c>
      <c r="G250" s="10">
        <v>1</v>
      </c>
      <c r="H250" s="10">
        <v>2</v>
      </c>
      <c r="I250" s="10">
        <v>2</v>
      </c>
      <c r="J250" s="10"/>
      <c r="K250" s="10"/>
    </row>
    <row r="251" spans="2:11" ht="16.5" thickBot="1" x14ac:dyDescent="0.3">
      <c r="B251" s="13">
        <v>44685</v>
      </c>
      <c r="C251" s="14">
        <v>0.25486111111111109</v>
      </c>
      <c r="D251" s="17" t="s">
        <v>6</v>
      </c>
      <c r="E251" s="22" t="s">
        <v>105</v>
      </c>
      <c r="F251" s="19">
        <v>42361</v>
      </c>
      <c r="G251" s="10">
        <v>1</v>
      </c>
      <c r="H251" s="10">
        <v>6</v>
      </c>
      <c r="I251" s="10"/>
      <c r="J251" s="10"/>
      <c r="K251" s="10"/>
    </row>
    <row r="252" spans="2:11" ht="16.5" thickBot="1" x14ac:dyDescent="0.3">
      <c r="B252" s="13">
        <v>44684</v>
      </c>
      <c r="C252" s="14">
        <v>0.29930555555555555</v>
      </c>
      <c r="D252" s="17" t="s">
        <v>106</v>
      </c>
      <c r="E252" s="22" t="s">
        <v>107</v>
      </c>
      <c r="F252" s="19">
        <v>44204</v>
      </c>
      <c r="G252" s="10">
        <v>1</v>
      </c>
      <c r="H252" s="10">
        <v>6</v>
      </c>
      <c r="I252" s="10"/>
      <c r="J252" s="10"/>
      <c r="K252" s="10"/>
    </row>
    <row r="253" spans="2:11" ht="16.5" thickBot="1" x14ac:dyDescent="0.3">
      <c r="B253" s="13">
        <v>44684</v>
      </c>
      <c r="C253" s="14">
        <v>0.29652777777777778</v>
      </c>
      <c r="D253" s="17" t="s">
        <v>106</v>
      </c>
      <c r="E253" s="22" t="s">
        <v>108</v>
      </c>
      <c r="F253" s="19">
        <v>44204</v>
      </c>
      <c r="G253" s="10">
        <v>1</v>
      </c>
      <c r="H253" s="10">
        <v>6</v>
      </c>
      <c r="I253" s="10"/>
      <c r="J253" s="10"/>
      <c r="K253" s="10"/>
    </row>
    <row r="254" spans="2:11" ht="16.5" thickBot="1" x14ac:dyDescent="0.3">
      <c r="B254" s="13">
        <v>44684</v>
      </c>
      <c r="C254" s="14">
        <v>0.28402777777777777</v>
      </c>
      <c r="D254" s="17" t="s">
        <v>109</v>
      </c>
      <c r="E254" s="22" t="s">
        <v>110</v>
      </c>
      <c r="F254" s="19">
        <v>41816</v>
      </c>
      <c r="G254" s="10">
        <v>1</v>
      </c>
      <c r="H254" s="10">
        <v>6</v>
      </c>
      <c r="I254" s="10"/>
      <c r="J254" s="10"/>
      <c r="K254" s="10"/>
    </row>
    <row r="255" spans="2:11" ht="16.5" thickBot="1" x14ac:dyDescent="0.3">
      <c r="B255" s="13">
        <v>44684</v>
      </c>
      <c r="C255" s="14">
        <v>0.28333333333333333</v>
      </c>
      <c r="D255" s="17" t="s">
        <v>111</v>
      </c>
      <c r="E255" s="22" t="s">
        <v>112</v>
      </c>
      <c r="F255" s="19">
        <v>42173</v>
      </c>
      <c r="G255" s="10">
        <v>1</v>
      </c>
      <c r="H255" s="10">
        <v>6</v>
      </c>
      <c r="I255" s="10"/>
      <c r="J255" s="10"/>
      <c r="K255" s="10"/>
    </row>
    <row r="256" spans="2:11" ht="16.5" thickBot="1" x14ac:dyDescent="0.3">
      <c r="B256" s="13">
        <v>44684</v>
      </c>
      <c r="C256" s="14">
        <v>0.28125</v>
      </c>
      <c r="D256" s="17" t="s">
        <v>113</v>
      </c>
      <c r="E256" s="22" t="s">
        <v>114</v>
      </c>
      <c r="F256" s="19">
        <v>41985</v>
      </c>
      <c r="G256" s="10">
        <v>1</v>
      </c>
      <c r="H256" s="10">
        <v>6</v>
      </c>
      <c r="I256" s="10"/>
      <c r="J256" s="10"/>
      <c r="K256" s="10"/>
    </row>
    <row r="257" spans="2:11" ht="16.5" thickBot="1" x14ac:dyDescent="0.3">
      <c r="B257" s="13">
        <v>44684</v>
      </c>
      <c r="C257" s="14">
        <v>0.28055555555555556</v>
      </c>
      <c r="D257" s="17" t="s">
        <v>115</v>
      </c>
      <c r="E257" s="22" t="s">
        <v>116</v>
      </c>
      <c r="F257" s="19">
        <v>44222</v>
      </c>
      <c r="G257" s="10">
        <v>1</v>
      </c>
      <c r="H257" s="10">
        <v>6</v>
      </c>
      <c r="I257" s="10"/>
      <c r="J257" s="10"/>
      <c r="K257" s="10"/>
    </row>
    <row r="258" spans="2:11" ht="16.5" thickBot="1" x14ac:dyDescent="0.3">
      <c r="B258" s="13">
        <v>44684</v>
      </c>
      <c r="C258" s="14">
        <v>0.27638888888888891</v>
      </c>
      <c r="D258" s="17" t="s">
        <v>117</v>
      </c>
      <c r="E258" s="22" t="s">
        <v>118</v>
      </c>
      <c r="F258" s="19">
        <v>41793</v>
      </c>
      <c r="G258" s="10">
        <v>1</v>
      </c>
      <c r="H258" s="10">
        <v>3</v>
      </c>
      <c r="I258" s="10"/>
      <c r="J258" s="10"/>
      <c r="K258" s="10"/>
    </row>
    <row r="259" spans="2:11" ht="16.5" thickBot="1" x14ac:dyDescent="0.3">
      <c r="B259" s="13">
        <v>44683</v>
      </c>
      <c r="C259" s="14">
        <v>0.70208333333333328</v>
      </c>
      <c r="D259" s="17" t="s">
        <v>12</v>
      </c>
      <c r="E259" s="22" t="s">
        <v>119</v>
      </c>
      <c r="F259" s="19">
        <v>44032</v>
      </c>
      <c r="G259" s="10">
        <v>1</v>
      </c>
      <c r="H259" s="10">
        <v>6</v>
      </c>
      <c r="I259" s="10"/>
      <c r="J259" s="10"/>
      <c r="K259" s="10"/>
    </row>
    <row r="260" spans="2:11" ht="16.5" thickBot="1" x14ac:dyDescent="0.3">
      <c r="B260" s="13">
        <v>44682</v>
      </c>
      <c r="C260" s="14">
        <v>0.8833333333333333</v>
      </c>
      <c r="D260" s="17" t="s">
        <v>120</v>
      </c>
      <c r="E260" s="22" t="s">
        <v>121</v>
      </c>
      <c r="F260" s="19">
        <v>42602</v>
      </c>
      <c r="G260" s="10">
        <v>1</v>
      </c>
      <c r="H260" s="10">
        <v>6</v>
      </c>
      <c r="I260" s="10"/>
      <c r="J260" s="10"/>
      <c r="K260" s="10"/>
    </row>
    <row r="261" spans="2:11" ht="16.5" thickBot="1" x14ac:dyDescent="0.3">
      <c r="B261" s="13">
        <v>44682</v>
      </c>
      <c r="C261" s="14">
        <v>0.70486111111111116</v>
      </c>
      <c r="D261" s="17" t="s">
        <v>122</v>
      </c>
      <c r="E261" s="22" t="s">
        <v>123</v>
      </c>
      <c r="F261" s="19">
        <v>44305</v>
      </c>
      <c r="G261" s="10">
        <v>1</v>
      </c>
      <c r="H261" s="10">
        <v>6</v>
      </c>
      <c r="I261" s="10"/>
      <c r="J261" s="10"/>
      <c r="K261" s="10"/>
    </row>
    <row r="262" spans="2:11" ht="16.5" thickBot="1" x14ac:dyDescent="0.3">
      <c r="B262" s="13">
        <v>44681</v>
      </c>
      <c r="C262" s="14">
        <v>0.22291666666666668</v>
      </c>
      <c r="D262" s="17" t="s">
        <v>4</v>
      </c>
      <c r="E262" s="22" t="s">
        <v>78</v>
      </c>
      <c r="F262" s="19">
        <v>44680</v>
      </c>
      <c r="G262" s="10">
        <v>1</v>
      </c>
      <c r="H262" s="10">
        <v>2</v>
      </c>
      <c r="I262" s="10"/>
      <c r="J262" s="10"/>
      <c r="K262" s="10"/>
    </row>
    <row r="263" spans="2:11" ht="16.5" thickBot="1" x14ac:dyDescent="0.3">
      <c r="B263" s="13">
        <v>44681</v>
      </c>
      <c r="C263" s="14">
        <v>0.22222222222222221</v>
      </c>
      <c r="D263" s="17" t="s">
        <v>4</v>
      </c>
      <c r="E263" s="22" t="s">
        <v>79</v>
      </c>
      <c r="F263" s="19">
        <v>44680</v>
      </c>
      <c r="G263" s="10">
        <v>1</v>
      </c>
      <c r="H263" s="10">
        <v>2</v>
      </c>
      <c r="I263" s="10">
        <v>2</v>
      </c>
      <c r="J263" s="10"/>
      <c r="K263" s="10"/>
    </row>
    <row r="264" spans="2:11" ht="16.5" thickBot="1" x14ac:dyDescent="0.3">
      <c r="B264" s="13">
        <v>44680</v>
      </c>
      <c r="C264" s="14">
        <v>0.28888888888888886</v>
      </c>
      <c r="D264" s="17" t="s">
        <v>80</v>
      </c>
      <c r="E264" s="22" t="s">
        <v>81</v>
      </c>
      <c r="F264" s="19">
        <v>44680</v>
      </c>
      <c r="G264" s="10">
        <v>1</v>
      </c>
      <c r="H264" s="10">
        <v>1</v>
      </c>
      <c r="I264" s="10">
        <v>2</v>
      </c>
      <c r="J264" s="10"/>
      <c r="K264" s="10"/>
    </row>
    <row r="265" spans="2:11" ht="16.5" thickBot="1" x14ac:dyDescent="0.3">
      <c r="B265" s="13">
        <v>44678</v>
      </c>
      <c r="C265" s="14">
        <v>0.21666666666666667</v>
      </c>
      <c r="D265" s="17" t="s">
        <v>53</v>
      </c>
      <c r="E265" s="22" t="s">
        <v>82</v>
      </c>
      <c r="F265" s="19">
        <v>44675</v>
      </c>
      <c r="G265" s="10">
        <v>1</v>
      </c>
      <c r="H265" s="10">
        <v>2</v>
      </c>
      <c r="I265" s="10">
        <v>2</v>
      </c>
      <c r="J265" s="10"/>
      <c r="K265" s="10"/>
    </row>
    <row r="266" spans="2:11" ht="16.5" customHeight="1" thickBot="1" x14ac:dyDescent="0.3">
      <c r="B266" s="13">
        <v>44678</v>
      </c>
      <c r="C266" s="14">
        <v>0.21527777777777779</v>
      </c>
      <c r="D266" s="25" t="s">
        <v>83</v>
      </c>
      <c r="E266" s="22" t="s">
        <v>84</v>
      </c>
      <c r="F266" s="19">
        <v>44675</v>
      </c>
      <c r="G266" s="10">
        <v>1</v>
      </c>
      <c r="H266" s="10">
        <v>6</v>
      </c>
      <c r="I266" s="10"/>
      <c r="J266" s="10"/>
      <c r="K266" s="10"/>
    </row>
    <row r="267" spans="2:11" ht="16.5" thickBot="1" x14ac:dyDescent="0.3">
      <c r="B267" s="13">
        <v>44678</v>
      </c>
      <c r="C267" s="14">
        <v>0.21319444444444444</v>
      </c>
      <c r="D267" s="17" t="s">
        <v>85</v>
      </c>
      <c r="E267" s="22" t="s">
        <v>86</v>
      </c>
      <c r="F267" s="19">
        <v>44676</v>
      </c>
      <c r="G267" s="10">
        <v>1</v>
      </c>
      <c r="H267" s="10">
        <v>6</v>
      </c>
      <c r="I267" s="10"/>
      <c r="J267" s="10"/>
      <c r="K267" s="10"/>
    </row>
    <row r="268" spans="2:11" ht="16.5" thickBot="1" x14ac:dyDescent="0.3">
      <c r="B268" s="13">
        <v>44678</v>
      </c>
      <c r="C268" s="14">
        <v>0.21319444444444444</v>
      </c>
      <c r="D268" s="17" t="s">
        <v>4</v>
      </c>
      <c r="E268" s="22" t="s">
        <v>87</v>
      </c>
      <c r="F268" s="19">
        <v>44676</v>
      </c>
      <c r="G268" s="10">
        <v>1</v>
      </c>
      <c r="H268" s="10">
        <v>2</v>
      </c>
      <c r="I268" s="10"/>
      <c r="J268" s="10"/>
      <c r="K268" s="10"/>
    </row>
    <row r="269" spans="2:11" ht="16.5" thickBot="1" x14ac:dyDescent="0.3">
      <c r="B269" s="13">
        <v>44678</v>
      </c>
      <c r="C269" s="14">
        <v>0.20972222222222223</v>
      </c>
      <c r="D269" s="17" t="s">
        <v>88</v>
      </c>
      <c r="E269" s="22" t="s">
        <v>89</v>
      </c>
      <c r="F269" s="19">
        <v>44675</v>
      </c>
      <c r="G269" s="10">
        <v>1</v>
      </c>
      <c r="H269" s="10">
        <v>6</v>
      </c>
      <c r="I269" s="10"/>
      <c r="J269" s="10"/>
      <c r="K269" s="10"/>
    </row>
    <row r="270" spans="2:11" ht="16.5" thickBot="1" x14ac:dyDescent="0.3">
      <c r="B270" s="13">
        <v>44677</v>
      </c>
      <c r="C270" s="14">
        <v>0.21597222222222223</v>
      </c>
      <c r="D270" s="17" t="s">
        <v>18</v>
      </c>
      <c r="E270" s="22" t="s">
        <v>90</v>
      </c>
      <c r="F270" s="19">
        <v>44676</v>
      </c>
      <c r="G270" s="10">
        <v>1</v>
      </c>
      <c r="H270" s="10">
        <v>2</v>
      </c>
      <c r="I270" s="10">
        <v>1</v>
      </c>
      <c r="J270" s="10"/>
      <c r="K270" s="10"/>
    </row>
    <row r="271" spans="2:11" ht="15" customHeight="1" thickBot="1" x14ac:dyDescent="0.3">
      <c r="B271" s="13">
        <v>44676</v>
      </c>
      <c r="C271" s="14">
        <v>0.26944444444444443</v>
      </c>
      <c r="D271" s="17" t="s">
        <v>4</v>
      </c>
      <c r="E271" s="22" t="s">
        <v>103</v>
      </c>
      <c r="F271" s="19">
        <v>44491</v>
      </c>
      <c r="G271" s="10">
        <v>1</v>
      </c>
      <c r="H271" s="10">
        <v>6</v>
      </c>
      <c r="I271" s="10"/>
      <c r="J271" s="10"/>
      <c r="K271" s="10"/>
    </row>
    <row r="272" spans="2:11" ht="16.5" thickBot="1" x14ac:dyDescent="0.3">
      <c r="B272" s="13">
        <v>44675</v>
      </c>
      <c r="C272" s="14">
        <v>0.22847222222222222</v>
      </c>
      <c r="D272" s="17" t="s">
        <v>18</v>
      </c>
      <c r="E272" s="22" t="s">
        <v>104</v>
      </c>
      <c r="F272" s="19">
        <v>44674</v>
      </c>
      <c r="G272" s="10">
        <v>1</v>
      </c>
      <c r="H272" s="10">
        <v>2</v>
      </c>
      <c r="I272" s="10"/>
      <c r="J272" s="10"/>
      <c r="K272" s="10"/>
    </row>
    <row r="273" spans="2:11" ht="16.5" thickBot="1" x14ac:dyDescent="0.3">
      <c r="B273" s="13">
        <v>44675</v>
      </c>
      <c r="C273" s="14">
        <v>0.22847222222222222</v>
      </c>
      <c r="D273" s="17" t="s">
        <v>72</v>
      </c>
      <c r="E273" s="22" t="s">
        <v>91</v>
      </c>
      <c r="F273" s="19">
        <v>44674</v>
      </c>
      <c r="G273" s="10">
        <v>1</v>
      </c>
      <c r="H273" s="10">
        <v>2</v>
      </c>
      <c r="I273" s="10">
        <v>2</v>
      </c>
      <c r="J273" s="10"/>
      <c r="K273" s="10"/>
    </row>
    <row r="274" spans="2:11" ht="16.5" thickBot="1" x14ac:dyDescent="0.3">
      <c r="B274" s="13">
        <v>44674</v>
      </c>
      <c r="C274" s="14">
        <v>0.27500000000000002</v>
      </c>
      <c r="D274" s="17" t="s">
        <v>0</v>
      </c>
      <c r="E274" s="22" t="s">
        <v>92</v>
      </c>
      <c r="F274" s="19">
        <v>44673</v>
      </c>
      <c r="G274" s="10">
        <v>1</v>
      </c>
      <c r="H274" s="10">
        <v>6</v>
      </c>
      <c r="I274" s="10"/>
      <c r="J274" s="10"/>
      <c r="K274" s="10"/>
    </row>
    <row r="275" spans="2:11" ht="16.5" thickBot="1" x14ac:dyDescent="0.3">
      <c r="B275" s="13">
        <v>44672</v>
      </c>
      <c r="C275" s="14">
        <v>0.46527777777777779</v>
      </c>
      <c r="D275" s="17" t="s">
        <v>18</v>
      </c>
      <c r="E275" s="22" t="s">
        <v>93</v>
      </c>
      <c r="F275" s="19">
        <v>44521</v>
      </c>
      <c r="G275" s="10">
        <v>1</v>
      </c>
      <c r="H275" s="10">
        <v>1</v>
      </c>
      <c r="I275" s="10"/>
      <c r="J275" s="10"/>
      <c r="K275" s="10"/>
    </row>
    <row r="276" spans="2:11" ht="16.5" thickBot="1" x14ac:dyDescent="0.3">
      <c r="B276" s="13">
        <v>44672</v>
      </c>
      <c r="C276" s="14">
        <v>0.23749999999999999</v>
      </c>
      <c r="D276" s="17" t="s">
        <v>94</v>
      </c>
      <c r="E276" s="22" t="s">
        <v>95</v>
      </c>
      <c r="F276" s="19">
        <v>44671</v>
      </c>
      <c r="G276" s="10">
        <v>1</v>
      </c>
      <c r="H276" s="10">
        <v>2</v>
      </c>
      <c r="I276" s="10">
        <v>2</v>
      </c>
      <c r="J276" s="10"/>
      <c r="K276" s="10"/>
    </row>
    <row r="277" spans="2:11" ht="16.5" thickBot="1" x14ac:dyDescent="0.3">
      <c r="B277" s="13">
        <v>44669</v>
      </c>
      <c r="C277" s="14">
        <v>0.28263888888888888</v>
      </c>
      <c r="D277" s="17" t="s">
        <v>72</v>
      </c>
      <c r="E277" s="22" t="s">
        <v>96</v>
      </c>
      <c r="F277" s="19">
        <v>44668</v>
      </c>
      <c r="G277" s="10">
        <v>1</v>
      </c>
      <c r="H277" s="10">
        <v>3</v>
      </c>
      <c r="I277" s="10"/>
      <c r="J277" s="10"/>
      <c r="K277" s="10"/>
    </row>
    <row r="278" spans="2:11" ht="16.5" thickBot="1" x14ac:dyDescent="0.3">
      <c r="B278" s="13">
        <v>44668</v>
      </c>
      <c r="C278" s="14">
        <v>0.23402777777777778</v>
      </c>
      <c r="D278" s="17" t="s">
        <v>53</v>
      </c>
      <c r="E278" s="22" t="s">
        <v>97</v>
      </c>
      <c r="F278" s="19">
        <v>44668</v>
      </c>
      <c r="G278" s="10">
        <v>1</v>
      </c>
      <c r="H278" s="10">
        <v>2</v>
      </c>
      <c r="I278" s="10"/>
      <c r="J278" s="10"/>
      <c r="K278" s="10"/>
    </row>
    <row r="279" spans="2:11" ht="16.5" thickBot="1" x14ac:dyDescent="0.3">
      <c r="B279" s="13">
        <v>44668</v>
      </c>
      <c r="C279" s="14">
        <v>0.23333333333333334</v>
      </c>
      <c r="D279" s="17" t="s">
        <v>18</v>
      </c>
      <c r="E279" s="22" t="s">
        <v>98</v>
      </c>
      <c r="F279" s="19">
        <v>44667</v>
      </c>
      <c r="G279" s="10">
        <v>1</v>
      </c>
      <c r="H279" s="10">
        <v>6</v>
      </c>
      <c r="I279" s="10"/>
      <c r="J279" s="10"/>
      <c r="K279" s="10"/>
    </row>
    <row r="280" spans="2:11" ht="16.5" thickBot="1" x14ac:dyDescent="0.3">
      <c r="B280" s="13">
        <v>44666</v>
      </c>
      <c r="C280" s="14">
        <v>0.3</v>
      </c>
      <c r="D280" s="17" t="s">
        <v>18</v>
      </c>
      <c r="E280" s="22" t="s">
        <v>99</v>
      </c>
      <c r="F280" s="19">
        <v>44665</v>
      </c>
      <c r="G280" s="10">
        <v>1</v>
      </c>
      <c r="H280" s="10">
        <v>2</v>
      </c>
      <c r="I280" s="10"/>
      <c r="J280" s="10"/>
      <c r="K280" s="10"/>
    </row>
    <row r="281" spans="2:11" ht="16.5" thickBot="1" x14ac:dyDescent="0.3">
      <c r="B281" s="13">
        <v>44664</v>
      </c>
      <c r="C281" s="14">
        <v>0.29652777777777778</v>
      </c>
      <c r="D281" s="17" t="s">
        <v>100</v>
      </c>
      <c r="E281" s="22" t="s">
        <v>101</v>
      </c>
      <c r="F281" s="19">
        <v>44664</v>
      </c>
      <c r="G281" s="10">
        <v>1</v>
      </c>
      <c r="H281" s="10">
        <v>2</v>
      </c>
      <c r="I281" s="10"/>
      <c r="J281" s="10"/>
      <c r="K281" s="10"/>
    </row>
    <row r="282" spans="2:11" ht="16.5" thickBot="1" x14ac:dyDescent="0.3">
      <c r="B282" s="13">
        <v>44664</v>
      </c>
      <c r="C282" s="14">
        <v>0.29652777777777778</v>
      </c>
      <c r="D282" s="17" t="s">
        <v>4</v>
      </c>
      <c r="E282" s="22" t="s">
        <v>102</v>
      </c>
      <c r="F282" s="19">
        <v>44663</v>
      </c>
      <c r="G282" s="10">
        <v>1</v>
      </c>
      <c r="H282" s="10">
        <v>2</v>
      </c>
      <c r="I282" s="10"/>
      <c r="J282" s="10"/>
      <c r="K282" s="10"/>
    </row>
    <row r="283" spans="2:11" ht="16.5" thickBot="1" x14ac:dyDescent="0.3">
      <c r="B283" s="13">
        <v>44663</v>
      </c>
      <c r="C283" s="14">
        <v>0.76944444444444449</v>
      </c>
      <c r="D283" s="25" t="s">
        <v>83</v>
      </c>
      <c r="E283" s="22" t="s">
        <v>124</v>
      </c>
      <c r="F283" s="19">
        <v>42555</v>
      </c>
      <c r="G283" s="10">
        <v>1</v>
      </c>
      <c r="H283" s="10">
        <v>5</v>
      </c>
      <c r="I283" s="10"/>
      <c r="J283" s="10"/>
      <c r="K283" s="10"/>
    </row>
    <row r="284" spans="2:11" ht="16.5" thickBot="1" x14ac:dyDescent="0.3">
      <c r="B284" s="13">
        <v>44661</v>
      </c>
      <c r="C284" s="14">
        <v>0.46319444444444446</v>
      </c>
      <c r="D284" s="17" t="s">
        <v>125</v>
      </c>
      <c r="E284" s="22" t="s">
        <v>126</v>
      </c>
      <c r="F284" s="19">
        <v>41797</v>
      </c>
      <c r="G284" s="10">
        <v>1</v>
      </c>
      <c r="H284" s="10">
        <v>6</v>
      </c>
      <c r="I284" s="10"/>
      <c r="J284" s="10"/>
      <c r="K284" s="10"/>
    </row>
    <row r="285" spans="2:11" ht="16.5" thickBot="1" x14ac:dyDescent="0.3">
      <c r="B285" s="13">
        <v>44659</v>
      </c>
      <c r="C285" s="14">
        <v>0.25416666666666665</v>
      </c>
      <c r="D285" s="17" t="s">
        <v>127</v>
      </c>
      <c r="E285" s="22" t="s">
        <v>128</v>
      </c>
      <c r="F285" s="19">
        <v>44659</v>
      </c>
      <c r="G285" s="10">
        <v>1</v>
      </c>
      <c r="H285" s="10">
        <v>6</v>
      </c>
      <c r="I285" s="10"/>
      <c r="J285" s="10"/>
      <c r="K285" s="10"/>
    </row>
    <row r="286" spans="2:11" ht="16.5" thickBot="1" x14ac:dyDescent="0.3">
      <c r="B286" s="13">
        <v>44659</v>
      </c>
      <c r="C286" s="14">
        <v>0.30138888888888887</v>
      </c>
      <c r="D286" s="17" t="s">
        <v>12</v>
      </c>
      <c r="E286" s="22" t="s">
        <v>129</v>
      </c>
      <c r="F286" s="19">
        <v>44655</v>
      </c>
      <c r="G286" s="10">
        <v>1</v>
      </c>
      <c r="H286" s="10">
        <v>5</v>
      </c>
      <c r="I286" s="10"/>
      <c r="J286" s="10"/>
      <c r="K286" s="10"/>
    </row>
    <row r="287" spans="2:11" ht="16.5" thickBot="1" x14ac:dyDescent="0.3">
      <c r="B287" s="13">
        <v>44657</v>
      </c>
      <c r="C287" s="14">
        <v>0.22430555555555556</v>
      </c>
      <c r="D287" s="17" t="s">
        <v>130</v>
      </c>
      <c r="E287" s="22" t="s">
        <v>131</v>
      </c>
      <c r="F287" s="19">
        <v>44656</v>
      </c>
      <c r="G287" s="10">
        <v>1</v>
      </c>
      <c r="H287" s="10">
        <v>2</v>
      </c>
      <c r="I287" s="10"/>
      <c r="J287" s="10"/>
      <c r="K287" s="10"/>
    </row>
    <row r="288" spans="2:11" ht="16.5" thickBot="1" x14ac:dyDescent="0.3">
      <c r="B288" s="13">
        <v>44657</v>
      </c>
      <c r="C288" s="14">
        <v>0.22430555555555556</v>
      </c>
      <c r="D288" s="17" t="s">
        <v>0</v>
      </c>
      <c r="E288" s="22" t="s">
        <v>132</v>
      </c>
      <c r="F288" s="19">
        <v>44656</v>
      </c>
      <c r="G288" s="10">
        <v>1</v>
      </c>
      <c r="H288" s="10">
        <v>3</v>
      </c>
      <c r="I288" s="10"/>
      <c r="J288" s="10"/>
      <c r="K288" s="10"/>
    </row>
    <row r="289" spans="2:11" ht="16.5" thickBot="1" x14ac:dyDescent="0.3">
      <c r="B289" s="13">
        <v>44657</v>
      </c>
      <c r="C289" s="14">
        <v>0.21875</v>
      </c>
      <c r="D289" s="17" t="s">
        <v>8</v>
      </c>
      <c r="E289" s="22" t="s">
        <v>133</v>
      </c>
      <c r="F289" s="19">
        <v>44657</v>
      </c>
      <c r="G289" s="10">
        <v>1</v>
      </c>
      <c r="H289" s="10">
        <v>2</v>
      </c>
      <c r="I289" s="10"/>
      <c r="J289" s="10"/>
      <c r="K289" s="10"/>
    </row>
    <row r="290" spans="2:11" ht="16.5" thickBot="1" x14ac:dyDescent="0.3">
      <c r="B290" s="13">
        <v>44654</v>
      </c>
      <c r="C290" s="14">
        <v>0.82499999999999996</v>
      </c>
      <c r="D290" s="17" t="s">
        <v>134</v>
      </c>
      <c r="E290" s="22" t="s">
        <v>135</v>
      </c>
      <c r="F290" s="19">
        <v>43699</v>
      </c>
      <c r="G290" s="10">
        <v>1</v>
      </c>
      <c r="H290" s="10">
        <v>3</v>
      </c>
      <c r="I290" s="10"/>
      <c r="J290" s="10"/>
      <c r="K290" s="10"/>
    </row>
    <row r="291" spans="2:11" ht="16.5" thickBot="1" x14ac:dyDescent="0.3">
      <c r="B291" s="13">
        <v>44654</v>
      </c>
      <c r="C291" s="14">
        <v>0.21944444444444444</v>
      </c>
      <c r="D291" s="17" t="s">
        <v>18</v>
      </c>
      <c r="E291" s="22" t="s">
        <v>136</v>
      </c>
      <c r="F291" s="19">
        <v>44653</v>
      </c>
      <c r="G291" s="10">
        <v>1</v>
      </c>
      <c r="H291" s="10">
        <v>6</v>
      </c>
      <c r="I291" s="10"/>
      <c r="J291" s="10"/>
      <c r="K291" s="10"/>
    </row>
    <row r="292" spans="2:11" ht="16.5" thickBot="1" x14ac:dyDescent="0.3">
      <c r="B292" s="13">
        <v>44654</v>
      </c>
      <c r="C292" s="14">
        <v>0.21944444444444444</v>
      </c>
      <c r="D292" s="17" t="s">
        <v>18</v>
      </c>
      <c r="E292" s="22" t="s">
        <v>137</v>
      </c>
      <c r="F292" s="19">
        <v>44653</v>
      </c>
      <c r="G292" s="10">
        <v>1</v>
      </c>
      <c r="H292" s="10">
        <v>2</v>
      </c>
      <c r="I292" s="10"/>
      <c r="J292" s="10"/>
      <c r="K292" s="10"/>
    </row>
    <row r="293" spans="2:11" ht="16.5" thickBot="1" x14ac:dyDescent="0.3">
      <c r="B293" s="13">
        <v>44653</v>
      </c>
      <c r="C293" s="14">
        <v>0.23958333333333334</v>
      </c>
      <c r="D293" s="17" t="s">
        <v>138</v>
      </c>
      <c r="E293" s="22" t="s">
        <v>139</v>
      </c>
      <c r="F293" s="19">
        <v>44648</v>
      </c>
      <c r="G293" s="10">
        <v>1</v>
      </c>
      <c r="H293" s="10">
        <v>2</v>
      </c>
      <c r="I293" s="10"/>
      <c r="J293" s="10"/>
      <c r="K293" s="10"/>
    </row>
    <row r="294" spans="2:11" ht="16.5" thickBot="1" x14ac:dyDescent="0.3">
      <c r="B294" s="13">
        <v>44653</v>
      </c>
      <c r="C294" s="14">
        <v>0.2388888888888889</v>
      </c>
      <c r="D294" s="17" t="s">
        <v>140</v>
      </c>
      <c r="E294" s="22" t="s">
        <v>141</v>
      </c>
      <c r="F294" s="19">
        <v>44652</v>
      </c>
      <c r="G294" s="10">
        <v>1</v>
      </c>
      <c r="H294" s="10">
        <v>2</v>
      </c>
      <c r="I294" s="10"/>
      <c r="J294" s="10"/>
      <c r="K294" s="10"/>
    </row>
    <row r="295" spans="2:11" ht="16.5" thickBot="1" x14ac:dyDescent="0.3">
      <c r="B295" s="13">
        <v>44652</v>
      </c>
      <c r="C295" s="14">
        <v>0.34166666666666667</v>
      </c>
      <c r="D295" s="17" t="s">
        <v>50</v>
      </c>
      <c r="E295" s="22" t="s">
        <v>142</v>
      </c>
      <c r="F295" s="19">
        <v>44652</v>
      </c>
      <c r="G295" s="10">
        <v>1</v>
      </c>
      <c r="H295" s="10">
        <v>2</v>
      </c>
      <c r="I295" s="10"/>
      <c r="J295" s="10"/>
      <c r="K295" s="10"/>
    </row>
    <row r="296" spans="2:11" ht="16.5" thickBot="1" x14ac:dyDescent="0.3">
      <c r="B296" s="13">
        <v>44651</v>
      </c>
      <c r="C296" s="14">
        <v>0.8256944444444444</v>
      </c>
      <c r="D296" s="17" t="s">
        <v>12</v>
      </c>
      <c r="E296" s="22" t="s">
        <v>143</v>
      </c>
      <c r="F296" s="19">
        <v>44093</v>
      </c>
      <c r="G296" s="10">
        <v>1</v>
      </c>
      <c r="H296" s="10">
        <v>5</v>
      </c>
      <c r="I296" s="10"/>
      <c r="J296" s="10"/>
      <c r="K296" s="10"/>
    </row>
    <row r="297" spans="2:11" ht="16.5" thickBot="1" x14ac:dyDescent="0.3">
      <c r="B297" s="13">
        <v>44651</v>
      </c>
      <c r="C297" s="14">
        <v>0.82430555555555551</v>
      </c>
      <c r="D297" s="17" t="s">
        <v>144</v>
      </c>
      <c r="E297" s="22" t="s">
        <v>145</v>
      </c>
      <c r="F297" s="19">
        <v>42256</v>
      </c>
      <c r="G297" s="10">
        <v>1</v>
      </c>
      <c r="H297" s="10">
        <v>6</v>
      </c>
      <c r="I297" s="10"/>
      <c r="J297" s="10"/>
      <c r="K297" s="10"/>
    </row>
    <row r="298" spans="2:11" ht="21.75" thickBot="1" x14ac:dyDescent="0.3">
      <c r="B298" s="13">
        <v>44650</v>
      </c>
      <c r="C298" s="14">
        <v>0.4201388888888889</v>
      </c>
      <c r="D298" s="25" t="s">
        <v>146</v>
      </c>
      <c r="E298" s="22" t="s">
        <v>147</v>
      </c>
      <c r="F298" s="19">
        <v>44649</v>
      </c>
      <c r="G298" s="10"/>
      <c r="H298" s="10"/>
      <c r="I298" s="10"/>
      <c r="J298" s="10"/>
      <c r="K298" s="10"/>
    </row>
    <row r="299" spans="2:11" ht="16.5" thickBot="1" x14ac:dyDescent="0.3">
      <c r="B299" s="13">
        <v>44649</v>
      </c>
      <c r="C299" s="14">
        <v>0.27291666666666664</v>
      </c>
      <c r="D299" s="17" t="s">
        <v>4</v>
      </c>
      <c r="E299" s="22" t="s">
        <v>148</v>
      </c>
      <c r="F299" s="19">
        <v>44648</v>
      </c>
      <c r="G299" s="10">
        <v>1</v>
      </c>
      <c r="H299" s="10">
        <v>2</v>
      </c>
      <c r="I299" s="10"/>
      <c r="J299" s="10"/>
      <c r="K299" s="10"/>
    </row>
    <row r="300" spans="2:11" ht="16.5" thickBot="1" x14ac:dyDescent="0.3">
      <c r="B300" s="13">
        <v>44649</v>
      </c>
      <c r="C300" s="14">
        <v>0.27083333333333331</v>
      </c>
      <c r="D300" s="17" t="s">
        <v>4</v>
      </c>
      <c r="E300" s="22" t="s">
        <v>149</v>
      </c>
      <c r="F300" s="19">
        <v>44648</v>
      </c>
      <c r="G300" s="10">
        <v>1</v>
      </c>
      <c r="H300" s="10">
        <v>2</v>
      </c>
      <c r="I300" s="10"/>
      <c r="J300" s="10"/>
      <c r="K300" s="10"/>
    </row>
    <row r="301" spans="2:11" ht="16.5" thickBot="1" x14ac:dyDescent="0.3">
      <c r="B301" s="13">
        <v>44646</v>
      </c>
      <c r="C301" s="14">
        <v>0.24583333333333332</v>
      </c>
      <c r="D301" s="17" t="s">
        <v>18</v>
      </c>
      <c r="E301" s="22" t="s">
        <v>150</v>
      </c>
      <c r="F301" s="19">
        <v>44645</v>
      </c>
      <c r="G301" s="10">
        <v>1</v>
      </c>
      <c r="H301" s="10">
        <v>1</v>
      </c>
      <c r="I301" s="10">
        <v>1</v>
      </c>
      <c r="J301" s="10"/>
      <c r="K301" s="10"/>
    </row>
    <row r="302" spans="2:11" ht="16.5" thickBot="1" x14ac:dyDescent="0.3">
      <c r="B302" s="13">
        <v>44645</v>
      </c>
      <c r="C302" s="14">
        <v>0.31041666666666667</v>
      </c>
      <c r="D302" s="1" t="s">
        <v>115</v>
      </c>
      <c r="E302" s="22" t="s">
        <v>151</v>
      </c>
      <c r="F302" s="19">
        <v>44620</v>
      </c>
      <c r="G302" s="10">
        <v>1</v>
      </c>
      <c r="H302" s="10">
        <v>2</v>
      </c>
      <c r="I302" s="10">
        <v>1</v>
      </c>
      <c r="J302" s="10"/>
      <c r="K302" s="10"/>
    </row>
    <row r="303" spans="2:11" ht="16.5" thickBot="1" x14ac:dyDescent="0.3">
      <c r="B303" s="13">
        <v>44644</v>
      </c>
      <c r="C303" s="14">
        <v>0.24791666666666667</v>
      </c>
      <c r="D303" s="1" t="s">
        <v>152</v>
      </c>
      <c r="E303" s="22" t="s">
        <v>238</v>
      </c>
      <c r="F303" s="19">
        <v>44616</v>
      </c>
      <c r="G303" s="10">
        <v>1</v>
      </c>
      <c r="H303" s="10">
        <v>2</v>
      </c>
      <c r="I303" s="10"/>
      <c r="J303" s="10"/>
      <c r="K303" s="10"/>
    </row>
    <row r="304" spans="2:11" ht="16.5" thickBot="1" x14ac:dyDescent="0.3">
      <c r="B304" s="13">
        <v>44644</v>
      </c>
      <c r="C304" s="14">
        <v>0.24791666666666667</v>
      </c>
      <c r="D304" s="17" t="s">
        <v>18</v>
      </c>
      <c r="E304" s="22" t="s">
        <v>153</v>
      </c>
      <c r="F304" s="19">
        <v>44615</v>
      </c>
      <c r="G304" s="10">
        <v>1</v>
      </c>
      <c r="H304" s="10">
        <v>2</v>
      </c>
      <c r="I304" s="10"/>
      <c r="J304" s="10"/>
      <c r="K304" s="10"/>
    </row>
    <row r="305" spans="2:11" ht="16.5" thickBot="1" x14ac:dyDescent="0.3">
      <c r="B305" s="13">
        <v>44643</v>
      </c>
      <c r="C305" s="14">
        <v>0.27083333333333331</v>
      </c>
      <c r="D305" s="1" t="s">
        <v>154</v>
      </c>
      <c r="E305" s="22" t="s">
        <v>155</v>
      </c>
      <c r="F305" s="19">
        <v>44615</v>
      </c>
      <c r="G305" s="10">
        <v>1</v>
      </c>
      <c r="H305" s="10">
        <v>2</v>
      </c>
      <c r="I305" s="10"/>
      <c r="J305" s="10"/>
      <c r="K305" s="10"/>
    </row>
    <row r="306" spans="2:11" ht="16.5" thickBot="1" x14ac:dyDescent="0.3">
      <c r="B306" s="13">
        <v>44642</v>
      </c>
      <c r="C306" s="14">
        <v>0.21388888888888888</v>
      </c>
      <c r="D306" s="17" t="s">
        <v>18</v>
      </c>
      <c r="E306" s="22" t="s">
        <v>156</v>
      </c>
      <c r="F306" s="19">
        <v>44613</v>
      </c>
      <c r="G306" s="10">
        <v>1</v>
      </c>
      <c r="H306" s="10">
        <v>2</v>
      </c>
      <c r="I306" s="10">
        <v>2</v>
      </c>
      <c r="J306" s="10"/>
      <c r="K306" s="10"/>
    </row>
    <row r="307" spans="2:11" ht="16.5" thickBot="1" x14ac:dyDescent="0.3">
      <c r="B307" s="13">
        <v>44641</v>
      </c>
      <c r="C307" s="14">
        <v>0.49027777777777776</v>
      </c>
      <c r="D307" s="17" t="s">
        <v>18</v>
      </c>
      <c r="E307" s="22" t="s">
        <v>157</v>
      </c>
      <c r="F307" s="19">
        <v>44641</v>
      </c>
      <c r="G307" s="10">
        <v>1</v>
      </c>
      <c r="H307" s="10">
        <v>2</v>
      </c>
      <c r="I307" s="10"/>
      <c r="J307" s="10"/>
      <c r="K307" s="10"/>
    </row>
    <row r="308" spans="2:11" ht="16.5" thickBot="1" x14ac:dyDescent="0.3">
      <c r="B308" s="13">
        <v>44639</v>
      </c>
      <c r="C308" s="14">
        <v>0.25624999999999998</v>
      </c>
      <c r="D308" s="17" t="s">
        <v>158</v>
      </c>
      <c r="E308" s="22" t="s">
        <v>159</v>
      </c>
      <c r="F308" s="19">
        <v>44637</v>
      </c>
      <c r="G308" s="10">
        <v>1</v>
      </c>
      <c r="H308" s="10">
        <v>2</v>
      </c>
      <c r="I308" s="10"/>
      <c r="J308" s="10"/>
      <c r="K308" s="10"/>
    </row>
    <row r="309" spans="2:11" ht="16.5" thickBot="1" x14ac:dyDescent="0.3">
      <c r="B309" s="13">
        <v>44639</v>
      </c>
      <c r="C309" s="14">
        <v>0.25347222222222221</v>
      </c>
      <c r="D309" s="17" t="s">
        <v>4</v>
      </c>
      <c r="E309" s="22" t="s">
        <v>160</v>
      </c>
      <c r="F309" s="19">
        <v>44638</v>
      </c>
      <c r="G309" s="10">
        <v>1</v>
      </c>
      <c r="H309" s="10">
        <v>2</v>
      </c>
      <c r="I309" s="10"/>
      <c r="J309" s="10"/>
      <c r="K309" s="10"/>
    </row>
    <row r="310" spans="2:11" ht="16.5" thickBot="1" x14ac:dyDescent="0.3">
      <c r="B310" s="13">
        <v>44639</v>
      </c>
      <c r="C310" s="14">
        <v>0.24930555555555556</v>
      </c>
      <c r="D310" s="17" t="s">
        <v>18</v>
      </c>
      <c r="E310" s="22" t="s">
        <v>161</v>
      </c>
      <c r="F310" s="19">
        <v>44638</v>
      </c>
      <c r="G310" s="10">
        <v>1</v>
      </c>
      <c r="H310" s="10">
        <v>3</v>
      </c>
      <c r="I310" s="10"/>
      <c r="J310" s="10"/>
      <c r="K310" s="10"/>
    </row>
    <row r="311" spans="2:11" ht="16.5" thickBot="1" x14ac:dyDescent="0.3">
      <c r="B311" s="13">
        <v>44638</v>
      </c>
      <c r="C311" s="14">
        <v>0.22430555555555556</v>
      </c>
      <c r="D311" s="17" t="s">
        <v>162</v>
      </c>
      <c r="E311" s="22" t="s">
        <v>163</v>
      </c>
      <c r="F311" s="19">
        <v>44635</v>
      </c>
      <c r="G311" s="10">
        <v>1</v>
      </c>
      <c r="H311" s="10">
        <v>6</v>
      </c>
      <c r="I311" s="10"/>
      <c r="J311" s="10"/>
      <c r="K311" s="10"/>
    </row>
    <row r="312" spans="2:11" ht="16.5" thickBot="1" x14ac:dyDescent="0.3">
      <c r="B312" s="13">
        <v>44637</v>
      </c>
      <c r="C312" s="14">
        <v>0.2</v>
      </c>
      <c r="D312" s="17" t="s">
        <v>164</v>
      </c>
      <c r="E312" s="22" t="s">
        <v>165</v>
      </c>
      <c r="F312" s="19">
        <v>44636</v>
      </c>
      <c r="G312" s="10">
        <v>1</v>
      </c>
      <c r="H312" s="10">
        <v>6</v>
      </c>
      <c r="I312" s="10"/>
      <c r="J312" s="10"/>
      <c r="K312" s="10"/>
    </row>
    <row r="313" spans="2:11" ht="16.5" thickBot="1" x14ac:dyDescent="0.3">
      <c r="B313" s="13">
        <v>44636</v>
      </c>
      <c r="C313" s="14">
        <v>0.2638888888888889</v>
      </c>
      <c r="D313" s="17" t="s">
        <v>8</v>
      </c>
      <c r="E313" s="22" t="s">
        <v>166</v>
      </c>
      <c r="F313" s="19">
        <v>44636</v>
      </c>
      <c r="G313" s="10">
        <v>1</v>
      </c>
      <c r="H313" s="10">
        <v>2</v>
      </c>
      <c r="I313" s="10">
        <v>2</v>
      </c>
      <c r="J313" s="10"/>
      <c r="K313" s="10"/>
    </row>
    <row r="314" spans="2:11" ht="16.5" thickBot="1" x14ac:dyDescent="0.3">
      <c r="B314" s="13">
        <v>44635</v>
      </c>
      <c r="C314" s="14">
        <v>0.34722222222222221</v>
      </c>
      <c r="D314" s="17" t="s">
        <v>167</v>
      </c>
      <c r="E314" s="22" t="s">
        <v>168</v>
      </c>
      <c r="F314" s="19">
        <v>44421</v>
      </c>
      <c r="G314" s="10">
        <v>1</v>
      </c>
      <c r="H314" s="10">
        <v>2</v>
      </c>
      <c r="I314" s="10"/>
      <c r="J314" s="10"/>
      <c r="K314" s="10"/>
    </row>
    <row r="315" spans="2:11" ht="16.5" thickBot="1" x14ac:dyDescent="0.3">
      <c r="B315" s="13">
        <v>44634</v>
      </c>
      <c r="C315" s="14">
        <v>0.20902777777777778</v>
      </c>
      <c r="D315" s="17" t="s">
        <v>12</v>
      </c>
      <c r="E315" s="22" t="s">
        <v>169</v>
      </c>
      <c r="F315" s="19">
        <v>44628</v>
      </c>
      <c r="G315" s="10">
        <v>1</v>
      </c>
      <c r="H315" s="10">
        <v>5</v>
      </c>
      <c r="I315" s="10"/>
      <c r="J315" s="10"/>
      <c r="K315" s="10"/>
    </row>
    <row r="316" spans="2:11" ht="16.5" thickBot="1" x14ac:dyDescent="0.3">
      <c r="B316" s="13">
        <v>44634</v>
      </c>
      <c r="C316" s="14">
        <v>0.20416666666666666</v>
      </c>
      <c r="D316" s="17" t="s">
        <v>4</v>
      </c>
      <c r="E316" s="22" t="s">
        <v>170</v>
      </c>
      <c r="F316" s="19">
        <v>44633</v>
      </c>
      <c r="G316" s="10">
        <v>1</v>
      </c>
      <c r="H316" s="10">
        <v>2</v>
      </c>
      <c r="I316" s="10"/>
      <c r="J316" s="10"/>
      <c r="K316" s="10"/>
    </row>
    <row r="317" spans="2:11" ht="15" customHeight="1" thickBot="1" x14ac:dyDescent="0.3">
      <c r="B317" s="13">
        <v>44634</v>
      </c>
      <c r="C317" s="14">
        <v>0.20416666666666666</v>
      </c>
      <c r="D317" s="17" t="s">
        <v>18</v>
      </c>
      <c r="E317" s="22" t="s">
        <v>187</v>
      </c>
      <c r="F317" s="19">
        <v>44633</v>
      </c>
      <c r="G317" s="10">
        <v>1</v>
      </c>
      <c r="H317" s="10">
        <v>2</v>
      </c>
      <c r="I317" s="10"/>
      <c r="J317" s="10"/>
      <c r="K317" s="10"/>
    </row>
    <row r="318" spans="2:11" ht="16.5" thickBot="1" x14ac:dyDescent="0.3">
      <c r="B318" s="13">
        <v>44634</v>
      </c>
      <c r="C318" s="14">
        <v>0.20277777777777778</v>
      </c>
      <c r="D318" s="17" t="s">
        <v>171</v>
      </c>
      <c r="E318" s="22" t="s">
        <v>172</v>
      </c>
      <c r="F318" s="19">
        <v>44631</v>
      </c>
      <c r="G318" s="10">
        <v>1</v>
      </c>
      <c r="H318" s="10">
        <v>6</v>
      </c>
      <c r="I318" s="10"/>
      <c r="J318" s="10"/>
      <c r="K318" s="10"/>
    </row>
    <row r="319" spans="2:11" ht="16.5" thickBot="1" x14ac:dyDescent="0.3">
      <c r="B319" s="13">
        <v>44633</v>
      </c>
      <c r="C319" s="14">
        <v>0.22152777777777777</v>
      </c>
      <c r="D319" s="17" t="s">
        <v>8</v>
      </c>
      <c r="E319" s="22" t="s">
        <v>173</v>
      </c>
      <c r="F319" s="19">
        <v>44633</v>
      </c>
      <c r="G319" s="10">
        <v>1</v>
      </c>
      <c r="H319" s="10">
        <v>1</v>
      </c>
      <c r="I319" s="10"/>
      <c r="J319" s="10"/>
      <c r="K319" s="10"/>
    </row>
    <row r="320" spans="2:11" ht="15" customHeight="1" thickBot="1" x14ac:dyDescent="0.3">
      <c r="B320" s="13">
        <v>44632</v>
      </c>
      <c r="C320" s="14">
        <v>0.21111111111111111</v>
      </c>
      <c r="D320" s="17" t="s">
        <v>18</v>
      </c>
      <c r="E320" s="22" t="s">
        <v>188</v>
      </c>
      <c r="F320" s="19">
        <v>44631</v>
      </c>
      <c r="G320" s="10">
        <v>1</v>
      </c>
      <c r="H320" s="10">
        <v>1</v>
      </c>
      <c r="I320" s="10"/>
      <c r="J320" s="10"/>
      <c r="K320" s="10"/>
    </row>
    <row r="321" spans="2:11" ht="16.5" thickBot="1" x14ac:dyDescent="0.3">
      <c r="B321" s="13">
        <v>44632</v>
      </c>
      <c r="C321" s="14">
        <v>0.21111111111111111</v>
      </c>
      <c r="D321" s="17" t="s">
        <v>174</v>
      </c>
      <c r="E321" s="22" t="s">
        <v>175</v>
      </c>
      <c r="F321" s="19">
        <v>44631</v>
      </c>
      <c r="G321" s="10"/>
      <c r="H321" s="10"/>
      <c r="I321" s="10"/>
      <c r="J321" s="10"/>
      <c r="K321" s="10"/>
    </row>
    <row r="322" spans="2:11" ht="16.5" thickBot="1" x14ac:dyDescent="0.3">
      <c r="B322" s="13">
        <v>44631</v>
      </c>
      <c r="C322" s="14">
        <v>0.23749999999999999</v>
      </c>
      <c r="D322" s="17" t="s">
        <v>176</v>
      </c>
      <c r="E322" s="22" t="s">
        <v>177</v>
      </c>
      <c r="F322" s="19">
        <v>44630</v>
      </c>
      <c r="G322" s="10">
        <v>1</v>
      </c>
      <c r="H322" s="10">
        <v>2</v>
      </c>
      <c r="I322" s="10"/>
      <c r="J322" s="10"/>
      <c r="K322" s="10"/>
    </row>
    <row r="323" spans="2:11" ht="16.5" thickBot="1" x14ac:dyDescent="0.3">
      <c r="B323" s="13">
        <v>44631</v>
      </c>
      <c r="C323" s="14">
        <v>0.23680555555555555</v>
      </c>
      <c r="D323" s="17" t="s">
        <v>4</v>
      </c>
      <c r="E323" s="22" t="s">
        <v>178</v>
      </c>
      <c r="F323" s="19">
        <v>44630</v>
      </c>
      <c r="G323" s="10">
        <v>1</v>
      </c>
      <c r="H323" s="10">
        <v>2</v>
      </c>
      <c r="I323" s="10">
        <v>1</v>
      </c>
      <c r="J323" s="10"/>
      <c r="K323" s="10"/>
    </row>
    <row r="324" spans="2:11" ht="16.5" thickBot="1" x14ac:dyDescent="0.3">
      <c r="B324" s="13">
        <v>44631</v>
      </c>
      <c r="C324" s="14">
        <v>0.23541666666666666</v>
      </c>
      <c r="D324" s="17" t="s">
        <v>179</v>
      </c>
      <c r="E324" s="22" t="s">
        <v>180</v>
      </c>
      <c r="F324" s="19">
        <v>44630</v>
      </c>
      <c r="G324" s="10">
        <v>1</v>
      </c>
      <c r="H324" s="10">
        <v>2</v>
      </c>
      <c r="I324" s="10"/>
      <c r="J324" s="10"/>
      <c r="K324" s="10"/>
    </row>
    <row r="325" spans="2:11" ht="16.5" thickBot="1" x14ac:dyDescent="0.3">
      <c r="B325" s="13">
        <v>44631</v>
      </c>
      <c r="C325" s="14">
        <v>0.23541666666666666</v>
      </c>
      <c r="D325" s="17" t="s">
        <v>18</v>
      </c>
      <c r="E325" s="22" t="s">
        <v>181</v>
      </c>
      <c r="F325" s="19">
        <v>44630</v>
      </c>
      <c r="G325" s="10">
        <v>1</v>
      </c>
      <c r="H325" s="10">
        <v>6</v>
      </c>
      <c r="I325" s="10"/>
      <c r="J325" s="10"/>
      <c r="K325" s="10"/>
    </row>
    <row r="326" spans="2:11" ht="16.5" thickBot="1" x14ac:dyDescent="0.3">
      <c r="B326" s="13">
        <v>44630</v>
      </c>
      <c r="C326" s="14">
        <v>0.43333333333333335</v>
      </c>
      <c r="D326" s="17" t="s">
        <v>182</v>
      </c>
      <c r="E326" s="22" t="s">
        <v>183</v>
      </c>
      <c r="F326" s="19">
        <v>42506</v>
      </c>
      <c r="G326" s="10">
        <v>1</v>
      </c>
      <c r="H326" s="10">
        <v>6</v>
      </c>
      <c r="I326" s="10"/>
      <c r="J326" s="10"/>
      <c r="K326" s="10"/>
    </row>
    <row r="327" spans="2:11" ht="16.5" thickBot="1" x14ac:dyDescent="0.3">
      <c r="B327" s="13">
        <v>44627</v>
      </c>
      <c r="C327" s="14">
        <v>0.99652777777777779</v>
      </c>
      <c r="D327" s="17" t="s">
        <v>18</v>
      </c>
      <c r="E327" s="22" t="s">
        <v>184</v>
      </c>
      <c r="F327" s="19">
        <v>44627</v>
      </c>
      <c r="G327" s="10">
        <v>1</v>
      </c>
      <c r="H327" s="10">
        <v>2</v>
      </c>
      <c r="I327" s="10"/>
      <c r="J327" s="10"/>
      <c r="K327" s="10"/>
    </row>
    <row r="328" spans="2:11" ht="16.5" thickBot="1" x14ac:dyDescent="0.3">
      <c r="B328" s="13">
        <v>44627</v>
      </c>
      <c r="C328" s="14">
        <v>0.2048611111111111</v>
      </c>
      <c r="D328" s="17" t="s">
        <v>185</v>
      </c>
      <c r="E328" s="22" t="s">
        <v>186</v>
      </c>
      <c r="F328" s="19">
        <v>44625</v>
      </c>
      <c r="G328" s="10">
        <v>1</v>
      </c>
      <c r="H328" s="10">
        <v>2</v>
      </c>
      <c r="I328" s="10"/>
      <c r="J328" s="10"/>
      <c r="K328" s="10"/>
    </row>
    <row r="329" spans="2:11" ht="16.5" thickBot="1" x14ac:dyDescent="0.3">
      <c r="B329" s="13">
        <v>44627</v>
      </c>
      <c r="C329" s="14">
        <v>0.23541666666666666</v>
      </c>
      <c r="D329" s="17" t="s">
        <v>50</v>
      </c>
      <c r="E329" s="22" t="s">
        <v>189</v>
      </c>
      <c r="F329" s="19">
        <v>44626</v>
      </c>
      <c r="G329" s="10">
        <v>1</v>
      </c>
      <c r="H329" s="10">
        <v>2</v>
      </c>
      <c r="I329" s="10"/>
      <c r="J329" s="10"/>
      <c r="K329" s="10"/>
    </row>
    <row r="330" spans="2:11" ht="16.5" thickBot="1" x14ac:dyDescent="0.3">
      <c r="B330" s="13"/>
      <c r="C330" s="14"/>
      <c r="D330" s="17"/>
      <c r="E330" s="22"/>
      <c r="F330" s="19"/>
      <c r="G330" s="10"/>
      <c r="H330" s="10"/>
      <c r="I330" s="10"/>
      <c r="J330" s="10"/>
      <c r="K330" s="10"/>
    </row>
    <row r="331" spans="2:11" ht="16.5" thickBot="1" x14ac:dyDescent="0.3">
      <c r="B331" s="13">
        <v>43860</v>
      </c>
      <c r="C331" s="14">
        <v>0.3125</v>
      </c>
      <c r="D331" s="17" t="str">
        <f>Ilana_Basri</f>
        <v>Ilana Basri</v>
      </c>
      <c r="E331" s="22" t="s">
        <v>240</v>
      </c>
      <c r="F331" s="19">
        <v>42035</v>
      </c>
      <c r="G331" s="10">
        <v>1</v>
      </c>
      <c r="H331" s="10">
        <v>6</v>
      </c>
      <c r="I331" s="10"/>
      <c r="J331" s="10"/>
      <c r="K331" s="10"/>
    </row>
    <row r="332" spans="2:11" ht="16.5" thickBot="1" x14ac:dyDescent="0.3">
      <c r="B332" s="13">
        <v>43858</v>
      </c>
      <c r="C332" s="14">
        <v>0.20833333333333334</v>
      </c>
      <c r="D332" s="17" t="str">
        <f>שירלי_תקווה_אוסי</f>
        <v>שירלי תקווה אוסי</v>
      </c>
      <c r="E332" s="22" t="s">
        <v>242</v>
      </c>
      <c r="F332" s="19">
        <v>43853</v>
      </c>
      <c r="G332" s="10">
        <v>1</v>
      </c>
      <c r="H332" s="10">
        <v>2</v>
      </c>
      <c r="I332" s="10"/>
      <c r="J332" s="10"/>
      <c r="K332" s="10"/>
    </row>
    <row r="333" spans="2:11" ht="16.5" thickBot="1" x14ac:dyDescent="0.3">
      <c r="B333" s="13">
        <v>43856</v>
      </c>
      <c r="C333" s="14">
        <v>0.3</v>
      </c>
      <c r="D333" s="17" t="str">
        <f>ירדנה_ששון</f>
        <v>ירדנה ששון</v>
      </c>
      <c r="E333" s="22" t="s">
        <v>244</v>
      </c>
      <c r="F333" s="19">
        <v>42207</v>
      </c>
      <c r="G333" s="10">
        <v>1</v>
      </c>
      <c r="H333" s="10">
        <v>6</v>
      </c>
      <c r="I333" s="10"/>
      <c r="J333" s="10"/>
      <c r="K333" s="10"/>
    </row>
  </sheetData>
  <autoFilter ref="B3:K333" xr:uid="{2B30564E-B19A-4E2C-BCD3-6AF081956B47}"/>
  <hyperlinks>
    <hyperlink ref="E166" r:id="rId1" display="https://www.facebook.com/groups/zahavb/permalink/8978735795499995/" xr:uid="{EDA07A67-EF1C-414F-9D3B-77541E2AE162}"/>
    <hyperlink ref="E167" r:id="rId2" display="https://www.facebook.com/groups/zahavb/permalink/8979507115422863/" xr:uid="{A7C1636E-63AB-4C81-A094-DA80B33AFC5D}"/>
    <hyperlink ref="E168" r:id="rId3" display="https://www.facebook.com/groups/zahavb/permalink/8978191945554380/" xr:uid="{FF189D93-4F18-406F-972E-9B64A82CAF68}"/>
    <hyperlink ref="E169" r:id="rId4" display="https://www.facebook.com/groups/zahavb/permalink/8979374112102830/" xr:uid="{1B3C0E64-88A3-4C0F-9165-B1598BE81295}"/>
    <hyperlink ref="E170" r:id="rId5" display="https://www.facebook.com/groups/742470139214981/permalink/5166195643509053/" xr:uid="{27860454-D0C1-4F1E-B9D0-27D8DFAD7BEF}"/>
    <hyperlink ref="E171" r:id="rId6" display="https://www.facebook.com/permalink.php?story_fbid=1512385105763834&amp;id=100009770775297" xr:uid="{1A0AB670-5A56-4DC4-84AA-82206E0DC189}"/>
    <hyperlink ref="E172" r:id="rId7" display="https://www.facebook.com/groups/742470139214981/permalink/5163551270440157/" xr:uid="{AB81C3CF-3C8B-417C-8997-CF546D3AA030}"/>
    <hyperlink ref="E173" r:id="rId8" display="https://www.facebook.com/davebist1/posts/10158921260197081" xr:uid="{5A405C0C-D8AD-40B5-AE91-0527C447104D}"/>
    <hyperlink ref="E200" r:id="rId9" display="https://www.facebook.com/groups/zahavb/permalink/8850041931702716/" xr:uid="{97AD24A8-11F5-4560-BF29-56E362B7C6D9}"/>
    <hyperlink ref="E199" r:id="rId10" display="https://www.facebook.com/groups/742470139214981/permalink/5094845747310710/" xr:uid="{19D91A9A-43BA-4ED0-B287-FFBF930A412D}"/>
    <hyperlink ref="E197" r:id="rId11" xr:uid="{B5FFBE13-0264-4FDD-92E8-CA6220D7C7E8}"/>
    <hyperlink ref="E201" r:id="rId12" xr:uid="{B4FD96CE-2E16-4C69-AA47-BDAE9FC81092}"/>
    <hyperlink ref="E202" r:id="rId13" xr:uid="{762459B5-3EBA-4882-8EBA-67DE963B779B}"/>
    <hyperlink ref="E203" r:id="rId14" xr:uid="{710F3270-8753-4276-B350-D365A47B73E5}"/>
    <hyperlink ref="E204" r:id="rId15" xr:uid="{D58E72C8-C56F-4D3D-B3E1-8E9654F3010E}"/>
    <hyperlink ref="E205" r:id="rId16" xr:uid="{190B8ECE-83D9-491D-B56D-56A4D3D6E26A}"/>
    <hyperlink ref="E206" r:id="rId17" xr:uid="{BF071EB1-959E-4B4D-BE2C-7DA4AFCD2390}"/>
    <hyperlink ref="E207" r:id="rId18" xr:uid="{9E06375D-43CF-4DAF-975A-E329B8800E9E}"/>
    <hyperlink ref="E208" r:id="rId19" xr:uid="{28D9F026-FF70-4B54-8016-680B96B66E07}"/>
    <hyperlink ref="E209" r:id="rId20" xr:uid="{122B7F19-94C4-4910-A513-0DE45269423E}"/>
    <hyperlink ref="E211" r:id="rId21" display="https://www.facebook.com/groups/zahavb/permalink/8711050945601816/" xr:uid="{EF60166D-4EFA-43AF-83C5-7A578C3B64C1}"/>
    <hyperlink ref="E212" r:id="rId22" display="https://www.facebook.com/groups/zahavb/permalink/8710637998976444/" xr:uid="{295F5BBD-3C6F-416B-8DDD-F9889028F348}"/>
    <hyperlink ref="E213" r:id="rId23" xr:uid="{66911246-A9F4-46CD-A3C4-5412C63D4AC5}"/>
    <hyperlink ref="E214" r:id="rId24" display="https://www.facebook.com/groups/742470139214981/permalink/5007174239411195/" xr:uid="{74233E9E-6D92-4FC9-BCDF-61600A945D31}"/>
    <hyperlink ref="E215" r:id="rId25" display="https://www.facebook.com/groups/652398295151266/permalink/1830007380723679/" xr:uid="{3957D016-E395-4BF4-8598-3EAC1A8E2DF1}"/>
    <hyperlink ref="E216" r:id="rId26" display="https://www.facebook.com/groups/zahavb/permalink/8700681923305385/" xr:uid="{566E406E-096F-43A7-A51D-4F19848D2F7C}"/>
    <hyperlink ref="E217" r:id="rId27" display="https://www.facebook.com/groups/742470139214981/permalink/5001367726658513/" xr:uid="{3050CFAF-0A82-4FB5-A271-D9C3F645B89D}"/>
    <hyperlink ref="E218" r:id="rId28" display="https://www.facebook.com/groups/zahavb/permalink/8685520248154886/" xr:uid="{304F8441-504B-496C-85EB-2DC05D5B5306}"/>
    <hyperlink ref="E219" r:id="rId29" display="https://www.facebook.com/groups/zahavb/permalink/8681121768594734/" xr:uid="{BD446D3B-1C12-4A0A-B48F-000BAFC34C2C}"/>
    <hyperlink ref="E220" r:id="rId30" display="https://www.facebook.com/groups/forumraanana/permalink/5110610695659444/" xr:uid="{1593812D-A9B4-422A-AE34-FF924F35EF3D}"/>
    <hyperlink ref="E221" r:id="rId31" display="https://www.facebook.com/groups/742470139214981/permalink/4989898481138771/" xr:uid="{D29A623C-4A65-44F9-81F9-B255BE99E876}"/>
    <hyperlink ref="E222" r:id="rId32" display="https://www.facebook.com/groups/zahavb/permalink/8661004357273142/" xr:uid="{A0C06027-1CF7-4373-87E5-7C45A93F7F1C}"/>
    <hyperlink ref="E223" r:id="rId33" display="https://www.facebook.com/groups/zahavb/permalink/1556983591008623/" xr:uid="{E8DC42C3-C73E-4ACD-B9FA-FE9BA88F1651}"/>
    <hyperlink ref="E21" r:id="rId34" display="https://www.facebook.com/groups/742470139214981/permalink/4986778264784126/" xr:uid="{55B6F939-A0FF-4BD3-9CFB-31AD9F623ACE}"/>
    <hyperlink ref="E224" r:id="rId35" display="https://www.facebook.com/groups/742470139214981/permalink/4983426415119311/" xr:uid="{068281F2-CCA1-488C-987E-24B43BBE71A1}"/>
    <hyperlink ref="E225" r:id="rId36" display="https://www.facebook.com/groups/zahavb/permalink/8646468978726680/" xr:uid="{51DF7F69-FA34-496F-A00E-BC78D4AFAD11}"/>
    <hyperlink ref="E226" r:id="rId37" display="https://www.facebook.com/groups/zahavb/permalink/1417009275006056/" xr:uid="{9C282281-4B2D-4E2A-809F-B42CD11FD738}"/>
    <hyperlink ref="E227" r:id="rId38" display="https://www.facebook.com/groups/zahavb/permalink/8644989472207964/" xr:uid="{47FD1035-144C-45C4-AC5F-2FECC5026645}"/>
    <hyperlink ref="E228" r:id="rId39" xr:uid="{EB433E43-81BA-46CA-A9B5-BE9AD4606724}"/>
    <hyperlink ref="E229" r:id="rId40" xr:uid="{013506E4-8BA0-46D8-924A-1F8A5FB5A3D8}"/>
    <hyperlink ref="E230" r:id="rId41" display="https://www.facebook.com/groups/zahavb/permalink/8641582282548683/" xr:uid="{E7575A16-7949-4C28-8686-F7177660E848}"/>
    <hyperlink ref="E231" r:id="rId42" display="https://www.facebook.com/groups/zahavb/permalink/8630002973706614/" xr:uid="{F14263B2-B17E-4849-9FC5-A185C706D94E}"/>
    <hyperlink ref="E232" r:id="rId43" display="https://www.facebook.com/groups/zahavb/permalink/8629897890383789/" xr:uid="{FF535149-9DAD-4DCB-A4C8-13C5D4BDE4BB}"/>
    <hyperlink ref="E233" r:id="rId44" display="https://www.facebook.com/groups/zahavb/permalink/8634046819968896/" xr:uid="{A1B61536-FF98-49FA-AE84-26B7515ACA25}"/>
    <hyperlink ref="E234" r:id="rId45" display="https://www.facebook.com/groups/zahavb/permalink/8634606756579569/" xr:uid="{5ADA9805-DC9D-40B6-8A5E-8751079FD337}"/>
    <hyperlink ref="E235" r:id="rId46" display="https://www.facebook.com/groups/zahavb/permalink/8634584986581746/" xr:uid="{271A7DBF-D167-45C8-8238-55C94A6D52CD}"/>
    <hyperlink ref="E236" r:id="rId47" display="https://www.facebook.com/groups/zahavb/permalink/8631949216845323/" xr:uid="{63AFED5A-8EFD-4E95-9801-03F0211BB92D}"/>
    <hyperlink ref="E237" r:id="rId48" display="https://www.facebook.com/groups/zahavb/permalink/6906712172702378/" xr:uid="{79319536-F9D0-4C67-A520-587EA617188B}"/>
    <hyperlink ref="E238" r:id="rId49" display="https://www.facebook.com/groups/zahavb/permalink/1116607761712877/" xr:uid="{25BF0F34-9A9E-46A5-AB03-081AFE7D08F2}"/>
    <hyperlink ref="E239" r:id="rId50" display="https://www.facebook.com/groups/zahavb/permalink/8620944891279089/" xr:uid="{6E2BA733-DD40-45BA-BF35-F759B99E7FD4}"/>
    <hyperlink ref="E240" r:id="rId51" display="https://www.facebook.com/groups/zahavb/permalink/8616684615038450/" xr:uid="{171AE562-FB50-4CB4-ACED-0ACB4C17301E}"/>
    <hyperlink ref="E241" r:id="rId52" display="https://www.facebook.com/groups/zahavb/permalink/8611297865577125/" xr:uid="{795C1E17-3E10-4219-85DD-E1A75731DD69}"/>
    <hyperlink ref="E242" r:id="rId53" display="https://www.facebook.com/groups/zahavb/permalink/8604977309542514/" xr:uid="{6F6867EB-5DA1-4314-B36C-DF93991D8196}"/>
    <hyperlink ref="E244" r:id="rId54" display="https://www.facebook.com/groups/zahavb/permalink/8605488962824682/" xr:uid="{A8C5F794-88D7-41F8-AEEE-43FC53060C3E}"/>
    <hyperlink ref="E245" r:id="rId55" display="https://www.facebook.com/groups/zahavb/permalink/8605033392870239/" xr:uid="{07D88EEE-FA9B-488B-A1EE-87A36DAB01F8}"/>
    <hyperlink ref="E246" r:id="rId56" display="https://www.facebook.com/groups/742470139214981/permalink/4949388838523069/" xr:uid="{321C821F-C6B6-4F2F-A5D2-AD7EA27F3190}"/>
    <hyperlink ref="E243" r:id="rId57" display="https://www.facebook.com/groups/742470139214981/permalink/4952177551577531/" xr:uid="{EAEF8D95-1317-4339-9763-8BBB4547663A}"/>
    <hyperlink ref="E247" r:id="rId58" display="https://www.facebook.com/groups/zahavb/permalink/8603229029717342/" xr:uid="{F4722F48-DEA7-47D4-B66E-0CA2DEDF42B6}"/>
    <hyperlink ref="E248" r:id="rId59" display="https://www.facebook.com/groups/zahavb/permalink/8603207713052807/" xr:uid="{EB5116EA-3134-4874-9EE4-B1F1C3E136D4}"/>
    <hyperlink ref="E249" r:id="rId60" display="https://www.facebook.com/groups/zahavb/permalink/8588179731222272/" xr:uid="{D5AB3AA2-3563-4C2F-B83D-54DFDB2E597C}"/>
    <hyperlink ref="E250" r:id="rId61" display="https://www.facebook.com/groups/zahavb/permalink/8584092724964306/" xr:uid="{20A34502-8A4D-4476-A06C-C104BA228DF4}"/>
    <hyperlink ref="E262" r:id="rId62" display="https://www.facebook.com/groups/zahavb/permalink/8559811924059053/" xr:uid="{64614C89-83BB-427F-BBD2-C9442BA15D31}"/>
    <hyperlink ref="E263" r:id="rId63" display="https://www.facebook.com/groups/zahavb/permalink/8561236517249927/" xr:uid="{15BC8DFC-0270-4E5F-A9D4-77488576CDB3}"/>
    <hyperlink ref="E264" r:id="rId64" display="https://www.facebook.com/groups/742470139214981/permalink/4919999591461994/" xr:uid="{C8947E71-60B5-41C4-BCC3-04683E603D9F}"/>
    <hyperlink ref="E265" r:id="rId65" display="https://www.facebook.com/groups/zahavb/permalink/8535132296527016/" xr:uid="{F8776C7F-370D-47D8-B677-C587CA63F765}"/>
    <hyperlink ref="E266" r:id="rId66" display="https://www.facebook.com/groups/zahavb/permalink/8536109253095987/" xr:uid="{75A74C02-D166-4C01-A200-76960C74A5B4}"/>
    <hyperlink ref="E267" r:id="rId67" display="https://www.facebook.com/groups/zahavb/permalink/8540789052628007/" xr:uid="{1F3572D1-EECE-444C-A8CA-97738F05869C}"/>
    <hyperlink ref="E268" r:id="rId68" display="https://www.facebook.com/groups/zahavb/permalink/8541496722557240/" xr:uid="{DBB828D0-ADA1-45ED-8D51-9C66FE1B0383}"/>
    <hyperlink ref="E269" r:id="rId69" display="https://www.facebook.com/groups/zahavb/permalink/8536791729694406/" xr:uid="{C5847033-E484-4C50-84C2-D2CCED965321}"/>
    <hyperlink ref="E270" r:id="rId70" display="https://www.facebook.com/groups/zahavb/permalink/8540772299296349/" xr:uid="{39E20E9B-EC41-4C73-A350-3AB10B51ED09}"/>
    <hyperlink ref="E271" r:id="rId71" display="https://www.facebook.com/groups/zahavb/permalink/7506227959417460/" xr:uid="{26B56AEC-E0A1-42A1-947A-FF03A1845919}"/>
    <hyperlink ref="E272" r:id="rId72" display="https://www.facebook.com/groups/zahavb/permalink/8533661973340715/" xr:uid="{350C1A2D-0E80-46EC-8208-B037EA89CF4E}"/>
    <hyperlink ref="E273" r:id="rId73" display="https://www.facebook.com/groups/zahavb/permalink/8533234376716808/" xr:uid="{8EDD906C-07F0-4710-A0BF-D42F9A43B8F9}"/>
    <hyperlink ref="E274" r:id="rId74" display="https://www.facebook.com/groups/zahavb/permalink/8527630953943817/" xr:uid="{C4D969E6-6516-42FB-A304-2BEA147B4A0D}"/>
    <hyperlink ref="E275" r:id="rId75" display="https://www.facebook.com/groups/zahavb/permalink/7670150949691826/" xr:uid="{C6AB7E56-54D9-4FA2-8E2E-0F3280C4DCD7}"/>
    <hyperlink ref="E276" r:id="rId76" display="https://www.facebook.com/groups/zahavb/permalink/8517759714930941/" xr:uid="{CCF6994D-ECC9-4A49-A183-D02BF65DA019}"/>
    <hyperlink ref="E277" r:id="rId77" display="https://www.facebook.com/groups/zahavb/permalink/8506613359378910/" xr:uid="{BC007958-4F71-45FB-8DE9-EB53E6CC2187}"/>
    <hyperlink ref="E278" r:id="rId78" display="https://www.facebook.com/groups/zahavb/permalink/8504000609640185/" xr:uid="{D721C758-58AB-4ABC-8F3D-67260F2C718B}"/>
    <hyperlink ref="E279" r:id="rId79" display="https://www.facebook.com/groups/zahavb/permalink/8503498873023692/" xr:uid="{F04ACC1A-8836-4AFE-8E41-C9108921288A}"/>
    <hyperlink ref="E280" r:id="rId80" display="https://www.facebook.com/groups/zahavb/permalink/8494691503904429/" xr:uid="{D71835FA-4D59-4BEE-87D7-B4E76A1285CD}"/>
    <hyperlink ref="E281" r:id="rId81" display="https://www.facebook.com/groups/zahavb/permalink/8486180131422233/" xr:uid="{1C719111-D880-498B-939E-B5AC3CE1040A}"/>
    <hyperlink ref="E282" r:id="rId82" display="https://www.facebook.com/groups/zahavb/permalink/8483916084981971/" xr:uid="{4C6159B9-D96F-4734-BD5A-D107F63FF6BF}"/>
    <hyperlink ref="E251" r:id="rId83" display="https://www.facebook.com/groups/zahavb/permalink/1125542607486059/" xr:uid="{3C33E25C-8A2B-4DAD-9019-EB792D48A93A}"/>
    <hyperlink ref="E252" r:id="rId84" display="https://www.facebook.com/groups/zahavb/permalink/6051470714893199" xr:uid="{B6EF27EA-1B09-4426-9820-566C3FC85F10}"/>
    <hyperlink ref="E253" r:id="rId85" display="https://www.facebook.com/groups/zahavb/permalink/6051474881559449/" xr:uid="{2C564BD1-08AC-40F4-A10D-B7B5D9B5480A}"/>
    <hyperlink ref="E254" r:id="rId86" display="https://www.facebook.com/groups/zahavb/permalink/801396873233969/" xr:uid="{A9DFC2B2-7549-4F7F-AA30-B4ACD500B4CF}"/>
    <hyperlink ref="E255" r:id="rId87" display="https://www.facebook.com/groups/zahavb/permalink/1018151498225171/" xr:uid="{E490D9E4-DDBA-4125-AFB4-0E37F5DC46BD}"/>
    <hyperlink ref="E256" r:id="rId88" display="https://www.facebook.com/groups/zahavb/permalink/906038062769849/" xr:uid="{47F586F4-88FC-4A61-ABE3-5DC6FBAED6F7}"/>
    <hyperlink ref="E257" r:id="rId89" display="https://www.facebook.com/groups/zahavb/permalink/6138755606164709/" xr:uid="{A78CC335-A2A3-444A-978E-86FB2E8E6D16}"/>
    <hyperlink ref="E258" r:id="rId90" display="https://www.facebook.com/groups/zahavb/permalink/786868554686801/" xr:uid="{FE864B6E-6157-4FD6-A39A-9112A9A30777}"/>
    <hyperlink ref="E259" r:id="rId91" display="https://www.facebook.com/groups/zahavb/permalink/5241633572543588/" xr:uid="{B422369B-233C-441C-A08F-444419B7F9BA}"/>
    <hyperlink ref="E260" r:id="rId92" display="https://www.facebook.com/groups/zahavb/permalink/1324376237602694/" xr:uid="{B1007518-E269-4B46-ACB0-DFCEC92354EE}"/>
    <hyperlink ref="E261" r:id="rId93" display="https://www.facebook.com/groups/zahavb/permalink/6550606778312921/" xr:uid="{74BD4AFB-CE70-4138-B262-D42197A68036}"/>
    <hyperlink ref="E283" r:id="rId94" display="https://www.facebook.com/groups/zahavb/permalink/1276708095702842/" xr:uid="{0A606D91-0C64-448D-A376-15F70EDD4BDF}"/>
    <hyperlink ref="E284" r:id="rId95" display="https://www.facebook.com/groups/zahavb/permalink/789300724443584/" xr:uid="{D639459D-0801-4BA4-88D6-9C1E8F6C09E1}"/>
    <hyperlink ref="E285" r:id="rId96" display="https://www.facebook.com/groups/zahavb/permalink/8468454076528172/" xr:uid="{CF1393BA-63AE-4B6B-96A5-2C00F5557B00}"/>
    <hyperlink ref="E286" r:id="rId97" display="https://www.facebook.com/groups/zahavb/permalink/8450341538339426/" xr:uid="{BF3F2EDF-8388-49C4-9E05-04E003FBF50A}"/>
    <hyperlink ref="E287" r:id="rId98" display="https://www.facebook.com/groups/zahavb/permalink/8454169841289929/" xr:uid="{DCA5AA31-5C06-4E7C-8B11-9755FFCB2DFC}"/>
    <hyperlink ref="E288" r:id="rId99" display="https://www.facebook.com/groups/zahavb/permalink/8452430988130481/" xr:uid="{5208A988-B016-4866-9E9D-D338F254C677}"/>
    <hyperlink ref="E289" r:id="rId100" display="https://www.facebook.com/groups/742470139214981/permalink/4859405590854728/" xr:uid="{5339E731-C1F9-46D5-B13A-27F8359E69A3}"/>
    <hyperlink ref="E290" r:id="rId101" display="https://www.facebook.com/groups/zahavb/permalink/3937310022975956/" xr:uid="{95E489F5-CF97-4DAA-B8F5-91835B320EFB}"/>
    <hyperlink ref="E291" r:id="rId102" display="https://www.facebook.com/groups/zahavb/permalink/8439866989386881/" xr:uid="{9B5557F9-EE5D-4A16-9E79-06858BC32E06}"/>
    <hyperlink ref="E292" r:id="rId103" display="https://www.facebook.com/groups/zahavb/permalink/8440886025951644/" xr:uid="{0CA8496D-AA8A-4B25-9678-C8F04DCDF782}"/>
    <hyperlink ref="E293" r:id="rId104" display="https://www.facebook.com/groups/zahavb/permalink/8418275524879361/" xr:uid="{93E69A85-DCC0-49F9-AC2C-6C1FCED669FB}"/>
    <hyperlink ref="E294" r:id="rId105" display="https://www.facebook.com/groups/zahavb/permalink/8435987873108126/" xr:uid="{55F28835-D2F0-491F-87B0-7F4DB3A03178}"/>
    <hyperlink ref="E295" r:id="rId106" display="https://www.facebook.com/groups/zahavb/permalink/8432830043423909/" xr:uid="{8576A2C2-6C26-4BB2-88B6-22C135292697}"/>
    <hyperlink ref="E296" r:id="rId107" display="https://www.facebook.com/groups/zahavb/permalink/5527683320605277/" xr:uid="{7C814A3A-4DF8-45FC-A78E-95BE600A50AE}"/>
    <hyperlink ref="E297" r:id="rId108" display="https://www.facebook.com/groups/zahavb/permalink/1067143763325944/" xr:uid="{A012CC98-7782-4F31-972B-D301106240D5}"/>
    <hyperlink ref="E298" r:id="rId109" display="https://www.facebook.com/tsionit.fattalkuperwasser/posts/2737255553249175" xr:uid="{68D8853B-711D-4E3B-A4C2-3F1C793F3DA1}"/>
    <hyperlink ref="E299" r:id="rId110" display="https://www.facebook.com/groups/zahavb/permalink/8417015871671993/" xr:uid="{F8CBF164-FEBF-4784-B62D-72FF1FC6B994}"/>
    <hyperlink ref="E300" r:id="rId111" display="https://www.facebook.com/groups/zahavb/permalink/8417089264997987/" xr:uid="{6529D527-01B1-4D2F-B9B9-359A5EB17BBE}"/>
    <hyperlink ref="E301" r:id="rId112" display="https://www.facebook.com/groups/742470139214981/permalink/4830723900389564/" xr:uid="{D41F7D72-6E7D-463A-9949-28B50C241F14}"/>
    <hyperlink ref="E302" r:id="rId113" display="https://www.facebook.com/groups/zahavb/permalink/6300762409964027/" xr:uid="{0FD633F2-3A87-476C-83F9-E731727339F1}"/>
    <hyperlink ref="E303" r:id="rId114" xr:uid="{4589CA57-293C-45A5-8FCE-B86460D0ED4C}"/>
    <hyperlink ref="E304" r:id="rId115" display="https://www.facebook.com/groups/zahavb/permalink/8396893497017564/" xr:uid="{994623BC-F677-4177-AF24-76362722913E}"/>
    <hyperlink ref="E305" r:id="rId116" display="https://www.facebook.com/groups/zahavb/permalink/8384274118279502/" xr:uid="{1B3C5D87-957D-4313-A192-2EB174563C69}"/>
    <hyperlink ref="E306" r:id="rId117" display="https://www.facebook.com/groups/zahavb/permalink/8388212351219012/" xr:uid="{A33C1D7B-C042-428A-928B-4F47102E71B0}"/>
    <hyperlink ref="E307" r:id="rId118" display="https://www.facebook.com/groups/742470139214981/permalink/4819032274892060/" xr:uid="{4D6F3CF9-0012-4612-8B97-1277A8CFA1C4}"/>
    <hyperlink ref="E308" r:id="rId119" display="https://www.facebook.com/groups/zahavb/permalink/8368081213232126/" xr:uid="{350338BA-87E2-4642-B312-9BB8EC4624A2}"/>
    <hyperlink ref="E309" r:id="rId120" display="https://www.facebook.com/groups/zahavb/permalink/8373632012677046/" xr:uid="{D31CC00A-63A1-45F8-9880-60F6C638B8BA}"/>
    <hyperlink ref="E310" r:id="rId121" display="https://www.facebook.com/groups/742470139214981/permalink/4812191535576134/" xr:uid="{A4FD1815-5E93-477C-832C-A931D711A9BB}"/>
    <hyperlink ref="E311" r:id="rId122" display="https://www.facebook.com/groups/zahavb/permalink/8361285580578356/" xr:uid="{FD65C3C2-9CF3-4167-99BD-3E5C0CB96339}"/>
    <hyperlink ref="E312" r:id="rId123" display="https://www.facebook.com/groups/zahavb/permalink/8365306963509551/" xr:uid="{5ACD854B-6E69-4ED6-98E1-3A3E13D9C3E5}"/>
    <hyperlink ref="E313" r:id="rId124" display="https://www.facebook.com/groups/742470139214981/permalink/4804690366326251/" xr:uid="{3989111E-5D96-4647-A22D-3FFA79677FFA}"/>
    <hyperlink ref="E314" r:id="rId125" display="https://www.facebook.com/groups/zahavb/permalink/7125874530786140/" xr:uid="{57BDF340-6C88-4F1F-BB92-ACEF6171D76E}"/>
    <hyperlink ref="E315" r:id="rId126" display="https://www.facebook.com/groups/742470139214981/permalink/4784338205028134/" xr:uid="{2AFCA6BC-2CB2-458A-B09A-5DAA42727131}"/>
    <hyperlink ref="E316" r:id="rId127" display="https://www.facebook.com/groups/zahavb/permalink/8352946648078916/" xr:uid="{0CA974D7-01DB-4851-AE9D-41B2701D8DDC}"/>
    <hyperlink ref="E317" r:id="rId128" display="https://www.facebook.com/groups/zahavb/permalink/8352091258164455/" xr:uid="{C64E5C88-FC83-4E1D-BEB9-4F94103BD842}"/>
    <hyperlink ref="E318" r:id="rId129" display="https://www.facebook.com/groups/zahavb/permalink/8343143709059210/" xr:uid="{A92E0553-06B5-4751-869D-497351916238}"/>
    <hyperlink ref="E319" r:id="rId130" display="https://www.facebook.com/groups/742470139214981/permalink/4796842470444374/" xr:uid="{2A74B70C-332E-4154-AF0F-F566CC14395D}"/>
    <hyperlink ref="E320" r:id="rId131" display="https://www.facebook.com/groups/742470139214981/permalink/4794086837386604/" xr:uid="{D6940579-1B0F-4DE5-B17E-12A05BAFD5CD}"/>
    <hyperlink ref="E321" r:id="rId132" display="https://www.facebook.com/groups/zahavb/permalink/8342473425792905/" xr:uid="{1D61BBC7-D5E8-4C67-982E-9B3977E7EE8D}"/>
    <hyperlink ref="E322" r:id="rId133" display="https://www.facebook.com/groups/zahavb/permalink/8338697059503875/" xr:uid="{C483859B-FA99-4C96-8F58-FED98F5309F7}"/>
    <hyperlink ref="E323" r:id="rId134" display="https://www.facebook.com/groups/zahavb/permalink/8336776116362636/" xr:uid="{CA91D47C-D833-4DFA-83C3-D3F373656189}"/>
    <hyperlink ref="E324" r:id="rId135" display="https://www.facebook.com/groups/742470139214981/permalink/4791483294313625/" xr:uid="{D97AB8CF-7CBF-4F84-B108-77A3ABFD7ABE}"/>
    <hyperlink ref="E325" r:id="rId136" display="https://www.facebook.com/groups/742470139214981/permalink/4791534187641869/" xr:uid="{5C8B83DE-FD62-4E47-87E2-3808E4BFBB74}"/>
    <hyperlink ref="E326" r:id="rId137" display="https://www.facebook.com/groups/zahavb/permalink/1229318623775123/" xr:uid="{B9D9185F-5C50-4B88-A79A-60ADDCC4C27F}"/>
    <hyperlink ref="E327" r:id="rId138" display="https://www.facebook.com/groups/zahavb/permalink/8325339447506303/" xr:uid="{8834C3F1-4A36-4E74-8B57-20CED36D7D16}"/>
    <hyperlink ref="E328" r:id="rId139" display="https://www.facebook.com/groups/zahavb/permalink/8314976058542642" xr:uid="{6E29676F-411F-4EF3-8FF5-742D45876D5A}"/>
    <hyperlink ref="E329" r:id="rId140" display="https://www.facebook.com/groups/zahavb/permalink/8319902098050038/" xr:uid="{30F1F418-B51E-4E3B-8FC9-7D70353116DA}"/>
    <hyperlink ref="E165" r:id="rId141" xr:uid="{6C7FC3DF-E07B-4DDA-A0A6-0161CF01E1B6}"/>
    <hyperlink ref="E160" r:id="rId142" xr:uid="{8ECAAF5F-B9A4-47F1-B54A-321DBC4A1E18}"/>
    <hyperlink ref="E163" r:id="rId143" xr:uid="{48D19F5E-B124-4EB7-A17C-8A07E4258CE9}"/>
    <hyperlink ref="E161" r:id="rId144" xr:uid="{A20D3077-A8D0-4E98-9BAA-14C6A57235CD}"/>
    <hyperlink ref="E162" r:id="rId145" xr:uid="{508665AB-2633-49A3-A294-C6B8BDCABF15}"/>
    <hyperlink ref="E164" r:id="rId146" xr:uid="{070E815B-C563-4496-B0CB-764E9ACEB327}"/>
    <hyperlink ref="E174" r:id="rId147" display="אלנג'ח באל עמל" xr:uid="{7EB6997D-355A-4553-8811-CED44350F56E}"/>
    <hyperlink ref="E175" r:id="rId148" xr:uid="{F159EFE3-6343-4799-9477-43B3D4807239}"/>
    <hyperlink ref="E176" r:id="rId149" xr:uid="{B32458EF-6C7C-4DCF-8F2B-0628D25849FA}"/>
    <hyperlink ref="E177" r:id="rId150" xr:uid="{9996128A-48B8-4552-BD25-55676B605DB4}"/>
    <hyperlink ref="E178" r:id="rId151" xr:uid="{BA6A641D-43BA-4D80-8547-C8B178042C92}"/>
    <hyperlink ref="E179" r:id="rId152" xr:uid="{02224005-1ACC-4D1B-AEB1-E8F5152DAB54}"/>
    <hyperlink ref="E180" r:id="rId153" xr:uid="{51A53AFB-62E7-4541-A16B-072A8C3E26E0}"/>
    <hyperlink ref="E181" r:id="rId154" xr:uid="{7699A92A-E2E5-45DE-B95F-465FDB1B0291}"/>
    <hyperlink ref="E182" r:id="rId155" xr:uid="{1563E796-F12A-4EAB-B115-F2C0FC427FF1}"/>
    <hyperlink ref="E183" r:id="rId156" xr:uid="{0F7E329E-5CF4-41D6-9345-AD8C3AB7F1EE}"/>
    <hyperlink ref="E184" r:id="rId157" xr:uid="{395D7C15-79DB-4E23-867A-53B3AAA20DE9}"/>
    <hyperlink ref="E194" r:id="rId158" xr:uid="{D66A2BE6-78CE-4F12-8B78-54DD0796DA62}"/>
    <hyperlink ref="E195" r:id="rId159" xr:uid="{844FE30C-E12A-453F-8D09-9463CBF3434A}"/>
    <hyperlink ref="E191" r:id="rId160" xr:uid="{F7D05626-5D47-4908-BEF2-B82AE2886FAC}"/>
    <hyperlink ref="E196" r:id="rId161" xr:uid="{48F85CAC-1D42-4405-8212-B1083AA7FF8F}"/>
    <hyperlink ref="E192" r:id="rId162" xr:uid="{AD9C149E-619F-4306-A511-FADE4FE1D0EE}"/>
    <hyperlink ref="E193" r:id="rId163" xr:uid="{5BE287AE-467B-4EE5-9083-E38AAA90D6E7}"/>
    <hyperlink ref="E186" r:id="rId164" xr:uid="{F92DFEA9-8A94-4599-84CD-6DBCD24822FD}"/>
    <hyperlink ref="E188" r:id="rId165" xr:uid="{19B476EF-410F-46BD-91A2-9C3C84C30A57}"/>
    <hyperlink ref="E189" r:id="rId166" xr:uid="{88E0035F-4463-4807-A632-DF021923F699}"/>
    <hyperlink ref="E190" r:id="rId167" xr:uid="{1CD295DE-E425-4870-81C5-8500E8218012}"/>
    <hyperlink ref="E187" r:id="rId168" xr:uid="{FA9C9FDB-E223-4BF3-9701-FC6AA41F6EBC}"/>
    <hyperlink ref="E153" r:id="rId169" xr:uid="{80B2F819-FB6D-49DD-BE11-0D512B6C38AF}"/>
    <hyperlink ref="E154" r:id="rId170" xr:uid="{1DAD4E5B-E6D2-4648-9810-926E3DA8DC65}"/>
    <hyperlink ref="E155" r:id="rId171" xr:uid="{5B3766C6-53DB-432B-846A-EB9FB81B1C2C}"/>
    <hyperlink ref="E156" r:id="rId172" xr:uid="{03A41EF8-2BC8-4F46-B601-CFCA9531D85A}"/>
    <hyperlink ref="E157" r:id="rId173" xr:uid="{0DD3A72E-DFD0-4368-B61A-004BFB7E7C76}"/>
    <hyperlink ref="E158" r:id="rId174" xr:uid="{ED9593D9-1252-4CA4-887F-044E3D0DFF48}"/>
    <hyperlink ref="E331" r:id="rId175" xr:uid="{3795D2C5-CC4C-416C-97F0-CA5405C22AB8}"/>
    <hyperlink ref="E332" r:id="rId176" xr:uid="{09E22359-7477-4CAD-B2E3-8CACD09ADAE2}"/>
    <hyperlink ref="E333" r:id="rId177" xr:uid="{1F7341C7-2DC4-4F90-8063-4AA5929C1EC9}"/>
    <hyperlink ref="E152" r:id="rId178" xr:uid="{ECCECE49-CD39-4051-A712-5C042D81C90A}"/>
    <hyperlink ref="E151" r:id="rId179" xr:uid="{9B1F8933-4232-450A-AA0D-F7FE6C8EAC52}"/>
    <hyperlink ref="E150" r:id="rId180" xr:uid="{3E48AF94-B950-493B-BE89-A9ACAB5C3A44}"/>
    <hyperlink ref="E149" r:id="rId181" xr:uid="{83B93870-8179-4FBD-92CF-033955A36208}"/>
    <hyperlink ref="E148" r:id="rId182" xr:uid="{C13E91E6-65E9-4080-8BE0-9D2F2BF4177B}"/>
    <hyperlink ref="E147" r:id="rId183" xr:uid="{2358D303-B66D-49AE-A4DA-E2EDBB9614A6}"/>
    <hyperlink ref="E113" r:id="rId184" xr:uid="{326035B2-EC1F-43FD-8CA4-F3698F0634B1}"/>
    <hyperlink ref="E114" r:id="rId185" xr:uid="{1D490AA6-411A-40D0-877B-BDDDDFA8B270}"/>
    <hyperlink ref="E115" r:id="rId186" xr:uid="{5716ED45-294C-4100-9189-B57F73A0A99F}"/>
    <hyperlink ref="E116" r:id="rId187" xr:uid="{E652122C-AD9E-4ED3-A37F-3164A0CEB75E}"/>
    <hyperlink ref="E118" r:id="rId188" xr:uid="{4C5AF90C-1A3C-4F66-8E79-37F5727332FC}"/>
    <hyperlink ref="E117" r:id="rId189" xr:uid="{193F0C95-848C-4900-8342-1265CC9CDB4E}"/>
    <hyperlink ref="E119" r:id="rId190" xr:uid="{64A57A16-5F1F-4FCC-9C6F-8806A77EE41F}"/>
    <hyperlink ref="E120" r:id="rId191" xr:uid="{A2F9E549-C3CB-421F-B5F6-8152092607A3}"/>
    <hyperlink ref="E121" r:id="rId192" xr:uid="{7653BCD8-7065-4F6B-82B4-8F9A3ECBFCAE}"/>
    <hyperlink ref="E122" r:id="rId193" xr:uid="{B6019EAD-35A4-426A-8D07-C06F02C0B747}"/>
    <hyperlink ref="E123" r:id="rId194" xr:uid="{CED5C87D-2797-45EE-AD30-93772463D49B}"/>
    <hyperlink ref="E124" r:id="rId195" xr:uid="{A5559B20-319C-440D-B205-0738A5C6296C}"/>
    <hyperlink ref="E125" r:id="rId196" xr:uid="{A4AFEF3F-294C-40DC-BAF9-C4556D9AA3F4}"/>
    <hyperlink ref="E126" r:id="rId197" xr:uid="{EFCF8E11-ADBD-4F31-B76D-6DA5B6CBD11F}"/>
    <hyperlink ref="E127" r:id="rId198" xr:uid="{153414DB-2409-4FCA-86FF-2BABB370F23B}"/>
    <hyperlink ref="E129" r:id="rId199" xr:uid="{5B156FDD-1393-436F-82D6-5265149BCDF8}"/>
    <hyperlink ref="E130" r:id="rId200" xr:uid="{97A88047-1552-44F3-B158-DCB45144C7BD}"/>
    <hyperlink ref="E131" r:id="rId201" xr:uid="{4C7035A6-BE7D-417D-A384-1B430C9C78E7}"/>
    <hyperlink ref="E132" r:id="rId202" xr:uid="{15B662F0-4739-4DA6-9B45-39E31B19D07B}"/>
    <hyperlink ref="E145" r:id="rId203" xr:uid="{7724B1AB-444A-4596-A90E-05A5D71E1344}"/>
    <hyperlink ref="E144" r:id="rId204" xr:uid="{B04AA91E-DE1C-4B89-AECD-70F490AAF3E0}"/>
    <hyperlink ref="E143" r:id="rId205" xr:uid="{94C2B272-3D7E-4CDA-96D2-6E9D111D858D}"/>
    <hyperlink ref="E142" r:id="rId206" xr:uid="{59DF3DB1-5A9B-4715-8710-8787347A2120}"/>
    <hyperlink ref="E141" r:id="rId207" xr:uid="{AC6DD1A6-B1E8-4EC2-BBCE-5CFB20CAA339}"/>
    <hyperlink ref="E140" r:id="rId208" xr:uid="{805CF71E-5ECB-4125-AA53-38A51A687396}"/>
    <hyperlink ref="E139" r:id="rId209" xr:uid="{FE9034D5-CC8C-465E-9168-691571FF1575}"/>
    <hyperlink ref="E138" r:id="rId210" xr:uid="{87C509AA-802C-4E1D-BB04-AA74937BA18C}"/>
    <hyperlink ref="E137" r:id="rId211" xr:uid="{0C0D525D-691C-4F5A-ABDA-EA3E78182E94}"/>
    <hyperlink ref="E136" r:id="rId212" xr:uid="{82832DFE-4296-4978-9CC0-17B0C73B2DD9}"/>
    <hyperlink ref="E135" r:id="rId213" xr:uid="{140D6A50-B79A-4C53-83AD-42BE7E2C137A}"/>
    <hyperlink ref="E134" r:id="rId214" xr:uid="{EE82384B-5243-4056-B442-277EB3F93FF3}"/>
    <hyperlink ref="E133" r:id="rId215" display="פִר חִ'בְּזַכּ בִּאלְשַט עַקַבּ אַלְף סַנ9ה תְשוֳפוּ فر خبزك بالشط عقب الف سنه تشوفو" xr:uid="{D89CBCE6-EF3B-4BF2-945C-5BCEC8E6467D}"/>
    <hyperlink ref="E128" r:id="rId216" xr:uid="{9CD9F238-4923-43F7-86D0-3B020049C37E}"/>
    <hyperlink ref="E112" r:id="rId217" xr:uid="{954F10B9-A5C5-43AB-A850-9CE00B92747E}"/>
    <hyperlink ref="E111" r:id="rId218" xr:uid="{13D9CC5E-0F6B-4DC2-B58C-9F6E089E7F33}"/>
    <hyperlink ref="E110" r:id="rId219" xr:uid="{F3D04F29-53A4-411F-A58B-57A8EADC1610}"/>
    <hyperlink ref="E109" r:id="rId220" display="לא מִן חֵ'יע'וּ וַלָא מִן שֵע'וּ" xr:uid="{445390E9-FD8C-44A6-92BD-8684BF88BDDC}"/>
    <hyperlink ref="E108" r:id="rId221" xr:uid="{ECF05B3D-EC4A-4A66-A3D7-100C397059DD}"/>
    <hyperlink ref="E107" r:id="rId222" xr:uid="{82EF8C9E-6D6D-4958-86FB-05E558727FEB}"/>
    <hyperlink ref="E106" r:id="rId223" xr:uid="{DB079185-BF74-4822-81A5-F5B9F6AD5614}"/>
    <hyperlink ref="E105" r:id="rId224" xr:uid="{745DBE7C-657C-4AFD-BD9E-FE83D90F1FA9}"/>
    <hyperlink ref="E104" r:id="rId225" xr:uid="{2415EFC1-C883-4CFF-B682-8CF2892D6BD9}"/>
    <hyperlink ref="E103" r:id="rId226" xr:uid="{BF33182C-8397-4E9B-9740-69738142DA2B}"/>
    <hyperlink ref="E101" r:id="rId227" display="https://www.facebook.com/groups/742470139214981/permalink/1538833692911951/" xr:uid="{EAA34C81-B27D-45E0-9D91-35F47F9F8F6B}"/>
    <hyperlink ref="E100" r:id="rId228" xr:uid="{AEA4AE45-87E7-4132-B203-60C195FD5C07}"/>
    <hyperlink ref="E99" r:id="rId229" display="https://www.facebook.com/groups/zahavb/permalink/1057727710934216/" xr:uid="{880D6AA9-7A99-4FFF-9AF7-24ABDFFEFD40}"/>
    <hyperlink ref="E102" r:id="rId230" xr:uid="{380409D4-9D65-4519-BD4E-91487E6772E9}"/>
    <hyperlink ref="E98" r:id="rId231" xr:uid="{96365362-BCA5-4DB1-87DB-B073DC5CCA81}"/>
    <hyperlink ref="E97" r:id="rId232" xr:uid="{FDC05AF1-FDED-4DCD-A779-A614148E61A8}"/>
    <hyperlink ref="E96" r:id="rId233" xr:uid="{2EC22809-E9F6-4CF2-85C7-9F970D788F02}"/>
    <hyperlink ref="E95" r:id="rId234" xr:uid="{7E78792F-8B8F-4208-9E8F-64ED8F9A204C}"/>
    <hyperlink ref="E94" r:id="rId235" xr:uid="{38B3253C-0025-426B-9741-9314D0C6C5EF}"/>
    <hyperlink ref="E93" r:id="rId236" xr:uid="{77E57B92-DD40-405D-9100-ED9B6ACB3241}"/>
    <hyperlink ref="E92" r:id="rId237" xr:uid="{1F4C6887-BC1C-4557-B0F6-2E2C2EEDF7B5}"/>
    <hyperlink ref="E91" r:id="rId238" xr:uid="{55420786-459D-4384-9CF6-436E04930CCE}"/>
    <hyperlink ref="E90" r:id="rId239" xr:uid="{B3A35D43-C9A4-4E5A-A870-A7E2BCF50C5E}"/>
    <hyperlink ref="E88" r:id="rId240" xr:uid="{4C7B4F3B-E7E8-42D7-9E22-BA6FA6D7E2D2}"/>
    <hyperlink ref="E87" r:id="rId241" xr:uid="{FC06BD5B-476A-4E02-BFF1-70FE909DC760}"/>
    <hyperlink ref="E86" r:id="rId242" xr:uid="{AFE03C17-78DB-4A1C-8AE6-48D675C4BA31}"/>
    <hyperlink ref="E85" r:id="rId243" xr:uid="{91D8CD69-ABE1-40A6-8035-749B4342A471}"/>
    <hyperlink ref="E89" r:id="rId244" xr:uid="{B5F2D201-33A4-46E6-8F6E-6D1451D4E423}"/>
    <hyperlink ref="E84" r:id="rId245" xr:uid="{D8FB5A71-FC3A-4A7B-ACB3-3E43BA60B077}"/>
    <hyperlink ref="E83" r:id="rId246" xr:uid="{7D4A058C-8353-4A75-9481-D12C5F04C954}"/>
    <hyperlink ref="E82" r:id="rId247" xr:uid="{A126FEF3-0098-4DBE-9421-AA1B609D3AA2}"/>
    <hyperlink ref="E81" r:id="rId248" xr:uid="{F428D037-9789-431D-834E-E86B07025CF8}"/>
    <hyperlink ref="E80" r:id="rId249" xr:uid="{F3D1E977-9A00-4673-87DE-5EAA6634F4B0}"/>
    <hyperlink ref="E79" r:id="rId250" xr:uid="{CC2C60E5-BBFE-47AB-A4C5-75F3B5E1B15B}"/>
    <hyperlink ref="E78" r:id="rId251" xr:uid="{4680B538-C4F5-432B-9B5A-2520B41FCF87}"/>
    <hyperlink ref="E77" r:id="rId252" xr:uid="{AF6331E9-ADB1-478E-9ED5-6B2162FDFCCE}"/>
    <hyperlink ref="E24" r:id="rId253" display="אִלְאַדְמִי מִן עַ'מְזַה וִאִלְִזְמָאל  מן עַ'פְסַה" xr:uid="{01D3B00B-1D46-419D-8B5E-113D5EFD502A}"/>
    <hyperlink ref="E76" r:id="rId254" xr:uid="{203827FC-E251-4C81-ADED-9EFDD8E0EF47}"/>
    <hyperlink ref="E75" r:id="rId255" xr:uid="{90B0C1E9-B1BF-41D9-9C35-89D23A43849D}"/>
    <hyperlink ref="E74" r:id="rId256" xr:uid="{0050E3D3-5D0D-4819-8463-6DFC8D0EC41E}"/>
    <hyperlink ref="E73" r:id="rId257" xr:uid="{BF08AA46-19D9-42D4-BA76-D6AD312B4C1B}"/>
    <hyperlink ref="E72" r:id="rId258" xr:uid="{2443DC9C-C07F-4F69-BD24-12958542FFCC}"/>
    <hyperlink ref="E71" r:id="rId259" xr:uid="{F3D6BD92-F397-4F87-A908-291D97AD8547}"/>
    <hyperlink ref="E70" r:id="rId260" xr:uid="{EBC79712-DD50-44F4-9B9C-0556B34FE58F}"/>
    <hyperlink ref="E69" r:id="rId261" xr:uid="{8AF37940-B14C-4D7D-AAD8-2EAA2529FDEF}"/>
    <hyperlink ref="E68" r:id="rId262" xr:uid="{42C65E19-D9CC-4D85-B6C4-CC0CC73A183F}"/>
    <hyperlink ref="E67" r:id="rId263" xr:uid="{A4E8D34B-6293-41C8-83BF-16E14282CB6D}"/>
    <hyperlink ref="E66" r:id="rId264" xr:uid="{C2C44451-0066-4A47-867C-2048640D849F}"/>
    <hyperlink ref="E65" r:id="rId265" xr:uid="{060CE5D8-57D5-4EDD-8E9A-16165553A95C}"/>
    <hyperlink ref="E64" r:id="rId266" xr:uid="{AB480237-A977-4AA2-9C49-445CBE724B6F}"/>
    <hyperlink ref="E63" r:id="rId267" xr:uid="{3A1C6D2E-E1D6-46E7-98D3-10444472336F}"/>
    <hyperlink ref="E62" r:id="rId268" xr:uid="{A5E9F5B6-A6F6-45C1-9DE7-CA9FF750DDA9}"/>
    <hyperlink ref="E61" r:id="rId269" xr:uid="{96EE0ABC-38AF-4D90-A7D3-7AE85A9D8FB2}"/>
    <hyperlink ref="E60" r:id="rId270" xr:uid="{CF777344-3DBE-4303-98BB-0682C48C55EC}"/>
    <hyperlink ref="E59" r:id="rId271" xr:uid="{15945511-6653-4D1F-ACD2-C97B6443D8FB}"/>
    <hyperlink ref="E58" r:id="rId272" xr:uid="{5D60B08F-510E-44EC-92BB-5EB0B04D9773}"/>
    <hyperlink ref="E57" r:id="rId273" xr:uid="{6C5600CD-014A-4111-B60D-AD4618B84181}"/>
    <hyperlink ref="E56" r:id="rId274" xr:uid="{04CC29F2-4E5A-4968-B0E5-D2DF001D183B}"/>
    <hyperlink ref="E44" r:id="rId275" xr:uid="{8C6303F2-79B2-4B2F-92C4-88604A216DEC}"/>
    <hyperlink ref="E46" r:id="rId276" xr:uid="{9702B03D-5C28-4138-B050-274E8958D4B3}"/>
    <hyperlink ref="E45" r:id="rId277" xr:uid="{9A654ED0-9800-4610-A9D7-997755C4AF98}"/>
    <hyperlink ref="E43" r:id="rId278" xr:uid="{0103977D-D74D-4F22-8509-EAB4C635D7B5}"/>
    <hyperlink ref="E42" r:id="rId279" xr:uid="{B16E2B8A-EFF5-41B3-94B4-DD159E4714DC}"/>
    <hyperlink ref="E41" r:id="rId280" xr:uid="{220D0A54-807C-4AE2-A12C-41FE1BF96430}"/>
    <hyperlink ref="E40" r:id="rId281" xr:uid="{6960CDE5-710B-4A94-A90C-431415242B02}"/>
    <hyperlink ref="E39" r:id="rId282" xr:uid="{2DF7C23A-32DA-4270-9B5A-BE55F9E11451}"/>
    <hyperlink ref="E38" r:id="rId283" xr:uid="{D09BA871-8083-4C2D-8447-84083483188A}"/>
    <hyperlink ref="E37" r:id="rId284" xr:uid="{E5F53769-D6FD-4BAF-BEBA-9C805119ED32}"/>
    <hyperlink ref="E36" r:id="rId285" xr:uid="{CA33055B-2FFF-499D-8D15-0ACF34451649}"/>
    <hyperlink ref="E35" r:id="rId286" xr:uid="{B576075E-121E-4AAA-BC43-27729CF9A8FB}"/>
    <hyperlink ref="E34" r:id="rId287" xr:uid="{CF8C55F8-8772-41AB-9A63-5AF9BB610C9B}"/>
    <hyperlink ref="E33" r:id="rId288" xr:uid="{C09D798B-F839-4DD2-AB40-F7312974461A}"/>
    <hyperlink ref="E32" r:id="rId289" xr:uid="{BA16FEC8-41CF-4887-AB15-DEEC02AB2AE0}"/>
    <hyperlink ref="E31" r:id="rId290" xr:uid="{44A67F69-2E86-49D5-B37F-6B5212AB50D0}"/>
    <hyperlink ref="E30" r:id="rId291" xr:uid="{150389E3-68A8-481C-BEF8-945B486CD533}"/>
    <hyperlink ref="E29" r:id="rId292" xr:uid="{943FB19F-8A2D-42B5-A025-3DF5DD1F4963}"/>
    <hyperlink ref="E28" r:id="rId293" xr:uid="{6263C052-019B-44D8-A2C8-717C8FA1B26C}"/>
    <hyperlink ref="E27" r:id="rId294" xr:uid="{CDBCAB45-BB17-4A77-A91C-DBEA116B0450}"/>
    <hyperlink ref="E26" r:id="rId295" xr:uid="{C4C54A6B-87C0-45C8-A685-AACC6B3E258A}"/>
    <hyperlink ref="E25" r:id="rId296" xr:uid="{43B3CD0B-4709-4507-90E4-676270B25DAB}"/>
    <hyperlink ref="E23" r:id="rId297" xr:uid="{DEB335DB-23D0-4F80-9644-A45E840048C0}"/>
    <hyperlink ref="E22" r:id="rId298" xr:uid="{BED7C2FB-EFA3-4FAB-B9A6-BD4655D1FC01}"/>
    <hyperlink ref="E20" r:id="rId299" xr:uid="{E7728ADF-CE2A-4EFE-A634-A5ACC86790F9}"/>
    <hyperlink ref="E19" r:id="rId300" xr:uid="{B6333624-A35E-4EC1-B61E-BA3B4E5F3B59}"/>
    <hyperlink ref="E18" r:id="rId301" xr:uid="{7D3F22AB-E125-4C28-B9BD-B5535B6F8D13}"/>
    <hyperlink ref="E17" r:id="rId302" xr:uid="{4D43F6E6-2A39-4F81-A1EC-65EAE6000773}"/>
    <hyperlink ref="E16" r:id="rId303" xr:uid="{EECC72AE-9354-4EDC-8D44-0DACA253C3C6}"/>
    <hyperlink ref="E15" r:id="rId304" xr:uid="{E977016C-45A9-4DDF-A5A4-702D3624B9B8}"/>
    <hyperlink ref="E14" r:id="rId305" xr:uid="{4A6EBBB7-4F35-4FB2-A4FD-506F8B1BEAD0}"/>
    <hyperlink ref="E13" r:id="rId306" xr:uid="{F0396950-3057-4D46-AB13-22F96983F2A5}"/>
    <hyperlink ref="E12" r:id="rId307" xr:uid="{653F7753-CA42-42FB-BD38-72FA4BCD568D}"/>
    <hyperlink ref="E11" r:id="rId308" xr:uid="{A1681356-A577-42E7-8799-DF1E1F84739F}"/>
    <hyperlink ref="E10" r:id="rId309" xr:uid="{6CED59AC-B3C4-42F4-AAF9-14DA9B28F7E8}"/>
    <hyperlink ref="E9" r:id="rId310" xr:uid="{5C91260D-B7BE-45E9-8C3C-23BB29E1F6DB}"/>
    <hyperlink ref="E8" r:id="rId311" xr:uid="{77C77A45-7EB6-4D28-9F85-548FB61C5A74}"/>
    <hyperlink ref="E7" r:id="rId312" xr:uid="{435714E6-537E-4610-97A6-B83391A703A7}"/>
    <hyperlink ref="E6" r:id="rId313" xr:uid="{70857021-0E94-4114-8378-5C57C286AEB3}"/>
    <hyperlink ref="E5" r:id="rId314" xr:uid="{72FDDAD8-B7B8-4AE3-8FFF-8CC02327B3ED}"/>
    <hyperlink ref="E4" r:id="rId315" xr:uid="{4D98B787-9553-4CE2-82F5-AAC9BC869CF6}"/>
  </hyperlinks>
  <pageMargins left="0.7" right="0.7" top="0.75" bottom="0.75" header="0.3" footer="0.3"/>
  <pageSetup paperSize="9" orientation="portrait" r:id="rId316"/>
  <legacyDrawing r:id="rId3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39C-D4FC-42B6-91CC-745E9FB842F8}">
  <dimension ref="B2:G54"/>
  <sheetViews>
    <sheetView topLeftCell="A23" workbookViewId="0">
      <selection activeCell="B36" sqref="B36"/>
    </sheetView>
  </sheetViews>
  <sheetFormatPr defaultRowHeight="15" x14ac:dyDescent="0.25"/>
  <cols>
    <col min="2" max="2" width="22" customWidth="1"/>
  </cols>
  <sheetData>
    <row r="2" spans="2:7" ht="16.5" thickBot="1" x14ac:dyDescent="0.3">
      <c r="B2" s="2" t="s">
        <v>4</v>
      </c>
      <c r="C2" s="3"/>
      <c r="D2" s="4"/>
      <c r="E2" s="5"/>
      <c r="F2" s="6"/>
    </row>
    <row r="3" spans="2:7" ht="16.5" thickBot="1" x14ac:dyDescent="0.3">
      <c r="B3" s="2" t="s">
        <v>235</v>
      </c>
      <c r="C3" s="3"/>
      <c r="D3" s="4"/>
      <c r="E3" s="5"/>
      <c r="F3" s="6"/>
    </row>
    <row r="4" spans="2:7" ht="16.5" thickBot="1" x14ac:dyDescent="0.3">
      <c r="B4" s="2" t="s">
        <v>6</v>
      </c>
      <c r="C4" s="3"/>
      <c r="D4" s="4"/>
      <c r="E4" s="5"/>
      <c r="F4" s="6"/>
    </row>
    <row r="5" spans="2:7" ht="16.5" thickBot="1" x14ac:dyDescent="0.3">
      <c r="B5" s="2" t="s">
        <v>8</v>
      </c>
      <c r="C5" s="3"/>
      <c r="D5" s="4"/>
      <c r="E5" s="5"/>
      <c r="F5" s="6"/>
    </row>
    <row r="6" spans="2:7" ht="16.5" thickBot="1" x14ac:dyDescent="0.3">
      <c r="B6" s="2" t="s">
        <v>10</v>
      </c>
      <c r="C6" s="3"/>
      <c r="D6" s="4"/>
      <c r="E6" s="5"/>
      <c r="F6" s="6"/>
    </row>
    <row r="7" spans="2:7" ht="16.5" thickBot="1" x14ac:dyDescent="0.3">
      <c r="B7" s="2" t="s">
        <v>12</v>
      </c>
      <c r="C7" s="3"/>
      <c r="D7" s="4"/>
      <c r="E7" s="5"/>
      <c r="F7" s="6"/>
    </row>
    <row r="8" spans="2:7" ht="16.5" thickBot="1" x14ac:dyDescent="0.3">
      <c r="B8" s="2" t="s">
        <v>18</v>
      </c>
      <c r="C8" s="2"/>
      <c r="D8" s="3"/>
      <c r="E8" s="4"/>
      <c r="F8" s="5"/>
      <c r="G8" s="6"/>
    </row>
    <row r="9" spans="2:7" ht="16.5" thickBot="1" x14ac:dyDescent="0.3">
      <c r="B9" s="2" t="s">
        <v>796</v>
      </c>
      <c r="C9" s="8"/>
      <c r="D9" s="3"/>
      <c r="E9" s="4"/>
      <c r="F9" s="5"/>
      <c r="G9" s="9"/>
    </row>
    <row r="10" spans="2:7" ht="16.5" thickBot="1" x14ac:dyDescent="0.3">
      <c r="B10" s="2" t="s">
        <v>802</v>
      </c>
      <c r="C10" s="8"/>
      <c r="D10" s="3"/>
      <c r="E10" s="4"/>
      <c r="F10" s="5"/>
      <c r="G10" s="9"/>
    </row>
    <row r="11" spans="2:7" ht="16.5" thickBot="1" x14ac:dyDescent="0.3">
      <c r="B11" s="2" t="s">
        <v>241</v>
      </c>
      <c r="C11" s="8"/>
      <c r="D11" s="3"/>
      <c r="E11" s="4"/>
      <c r="F11" s="5"/>
      <c r="G11" s="9"/>
    </row>
    <row r="12" spans="2:7" ht="16.5" thickBot="1" x14ac:dyDescent="0.3">
      <c r="B12" s="2" t="s">
        <v>789</v>
      </c>
      <c r="C12" s="8"/>
      <c r="D12" s="3"/>
      <c r="E12" s="4"/>
      <c r="F12" s="5"/>
      <c r="G12" s="9"/>
    </row>
    <row r="13" spans="2:7" ht="16.5" thickBot="1" x14ac:dyDescent="0.3">
      <c r="B13" s="2" t="s">
        <v>815</v>
      </c>
      <c r="C13" s="8"/>
      <c r="D13" s="3"/>
      <c r="E13" s="4"/>
      <c r="F13" s="5"/>
      <c r="G13" s="9"/>
    </row>
    <row r="14" spans="2:7" ht="16.5" thickBot="1" x14ac:dyDescent="0.3">
      <c r="B14" s="2" t="s">
        <v>248</v>
      </c>
      <c r="C14" s="8"/>
      <c r="D14" s="3"/>
      <c r="E14" s="4"/>
      <c r="F14" s="5"/>
      <c r="G14" s="9"/>
    </row>
    <row r="15" spans="2:7" ht="16.5" thickBot="1" x14ac:dyDescent="0.3">
      <c r="B15" s="2" t="s">
        <v>877</v>
      </c>
      <c r="C15" s="8"/>
      <c r="D15" s="3"/>
      <c r="E15" s="4"/>
      <c r="F15" s="5"/>
      <c r="G15" s="9"/>
    </row>
    <row r="16" spans="2:7" ht="16.5" thickBot="1" x14ac:dyDescent="0.3">
      <c r="B16" s="2" t="s">
        <v>29</v>
      </c>
      <c r="C16" s="8"/>
      <c r="D16" s="3"/>
      <c r="E16" s="4"/>
      <c r="F16" s="5"/>
      <c r="G16" s="9"/>
    </row>
    <row r="17" spans="2:7" ht="16.5" thickBot="1" x14ac:dyDescent="0.3">
      <c r="B17" s="2" t="s">
        <v>158</v>
      </c>
      <c r="C17" s="8"/>
      <c r="D17" s="3"/>
      <c r="E17" s="4"/>
      <c r="F17" s="5"/>
      <c r="G17" s="9"/>
    </row>
    <row r="18" spans="2:7" ht="16.5" thickBot="1" x14ac:dyDescent="0.3">
      <c r="B18" s="2" t="s">
        <v>182</v>
      </c>
      <c r="C18" s="8"/>
      <c r="D18" s="3"/>
      <c r="E18" s="4"/>
      <c r="F18" s="5"/>
      <c r="G18" s="9"/>
    </row>
    <row r="19" spans="2:7" ht="16.5" thickBot="1" x14ac:dyDescent="0.3">
      <c r="B19" s="2" t="s">
        <v>199</v>
      </c>
      <c r="C19" s="8"/>
      <c r="D19" s="3"/>
      <c r="E19" s="4"/>
      <c r="F19" s="5"/>
      <c r="G19" s="9"/>
    </row>
    <row r="20" spans="2:7" ht="16.5" thickBot="1" x14ac:dyDescent="0.3">
      <c r="B20" s="2" t="s">
        <v>201</v>
      </c>
      <c r="C20" s="8"/>
      <c r="D20" s="3"/>
      <c r="E20" s="4"/>
      <c r="F20" s="5"/>
      <c r="G20" s="9"/>
    </row>
    <row r="21" spans="2:7" ht="16.5" thickBot="1" x14ac:dyDescent="0.3">
      <c r="B21" s="2" t="s">
        <v>205</v>
      </c>
      <c r="C21" s="8"/>
      <c r="D21" s="3"/>
      <c r="E21" s="4"/>
      <c r="F21" s="5"/>
      <c r="G21" s="9"/>
    </row>
    <row r="22" spans="2:7" ht="16.5" thickBot="1" x14ac:dyDescent="0.3">
      <c r="B22" s="2" t="s">
        <v>255</v>
      </c>
      <c r="C22" s="8"/>
      <c r="D22" s="3"/>
      <c r="E22" s="4"/>
      <c r="F22" s="5"/>
      <c r="G22" s="9"/>
    </row>
    <row r="23" spans="2:7" ht="16.5" thickBot="1" x14ac:dyDescent="0.3">
      <c r="B23" s="2" t="s">
        <v>772</v>
      </c>
      <c r="C23" s="8"/>
      <c r="D23" s="3"/>
      <c r="E23" s="4"/>
      <c r="F23" s="5"/>
      <c r="G23" s="9"/>
    </row>
    <row r="24" spans="2:7" ht="16.5" thickBot="1" x14ac:dyDescent="0.3">
      <c r="B24" s="2" t="s">
        <v>782</v>
      </c>
      <c r="C24" s="8"/>
      <c r="D24" s="3"/>
      <c r="E24" s="4"/>
      <c r="F24" s="5"/>
      <c r="G24" s="9"/>
    </row>
    <row r="25" spans="2:7" ht="16.5" thickBot="1" x14ac:dyDescent="0.3">
      <c r="B25" s="2" t="s">
        <v>0</v>
      </c>
      <c r="C25" s="3"/>
      <c r="D25" s="4"/>
      <c r="E25" s="5"/>
      <c r="F25" s="6"/>
    </row>
    <row r="26" spans="2:7" ht="16.5" thickBot="1" x14ac:dyDescent="0.3">
      <c r="B26" s="2" t="s">
        <v>2</v>
      </c>
      <c r="C26" s="3"/>
      <c r="D26" s="4"/>
      <c r="E26" s="5"/>
      <c r="F26" s="6"/>
    </row>
    <row r="27" spans="2:7" ht="16.5" thickBot="1" x14ac:dyDescent="0.3">
      <c r="B27" s="60" t="s">
        <v>799</v>
      </c>
      <c r="C27" s="3"/>
      <c r="D27" s="4"/>
      <c r="E27" s="5"/>
      <c r="F27" s="6"/>
    </row>
    <row r="28" spans="2:7" ht="16.5" thickBot="1" x14ac:dyDescent="0.3">
      <c r="B28" s="60" t="s">
        <v>901</v>
      </c>
      <c r="C28" s="3"/>
      <c r="D28" s="4"/>
      <c r="E28" s="5"/>
      <c r="F28" s="6"/>
    </row>
    <row r="29" spans="2:7" ht="16.5" thickBot="1" x14ac:dyDescent="0.3">
      <c r="B29" s="7" t="s">
        <v>176</v>
      </c>
      <c r="C29" s="8"/>
      <c r="D29" s="3"/>
      <c r="E29" s="4"/>
      <c r="F29" s="5"/>
      <c r="G29" s="9"/>
    </row>
    <row r="30" spans="2:7" ht="16.5" thickBot="1" x14ac:dyDescent="0.3">
      <c r="B30" s="7" t="s">
        <v>820</v>
      </c>
      <c r="C30" s="8"/>
      <c r="D30" s="3"/>
      <c r="E30" s="4"/>
      <c r="F30" s="5"/>
      <c r="G30" s="9"/>
    </row>
    <row r="31" spans="2:7" ht="16.5" thickBot="1" x14ac:dyDescent="0.3">
      <c r="B31" s="7" t="s">
        <v>859</v>
      </c>
      <c r="C31" s="8"/>
      <c r="D31" s="3"/>
      <c r="E31" s="4"/>
      <c r="F31" s="5"/>
      <c r="G31" s="9"/>
    </row>
    <row r="32" spans="2:7" ht="16.5" thickBot="1" x14ac:dyDescent="0.3">
      <c r="B32" s="7" t="s">
        <v>31</v>
      </c>
      <c r="C32" s="8"/>
      <c r="D32" s="3"/>
      <c r="E32" s="4"/>
      <c r="F32" s="5"/>
      <c r="G32" s="9"/>
    </row>
    <row r="33" spans="2:7" ht="16.5" thickBot="1" x14ac:dyDescent="0.3">
      <c r="B33" s="7" t="s">
        <v>232</v>
      </c>
      <c r="C33" s="8"/>
      <c r="D33" s="3"/>
      <c r="E33" s="4"/>
      <c r="F33" s="5"/>
      <c r="G33" s="9"/>
    </row>
    <row r="34" spans="2:7" ht="16.5" thickBot="1" x14ac:dyDescent="0.3">
      <c r="B34" s="7" t="s">
        <v>811</v>
      </c>
      <c r="C34" s="8"/>
      <c r="D34" s="3"/>
      <c r="E34" s="4"/>
      <c r="F34" s="5"/>
      <c r="G34" s="9"/>
    </row>
    <row r="35" spans="2:7" ht="16.5" thickBot="1" x14ac:dyDescent="0.3">
      <c r="B35" s="7" t="s">
        <v>864</v>
      </c>
      <c r="C35" s="8"/>
      <c r="D35" s="3"/>
      <c r="E35" s="4"/>
      <c r="F35" s="5"/>
      <c r="G35" s="9"/>
    </row>
    <row r="36" spans="2:7" ht="16.5" thickBot="1" x14ac:dyDescent="0.3">
      <c r="B36" s="7" t="s">
        <v>914</v>
      </c>
      <c r="C36" s="8"/>
      <c r="D36" s="3"/>
      <c r="E36" s="4"/>
      <c r="F36" s="5"/>
      <c r="G36" s="9"/>
    </row>
    <row r="37" spans="2:7" ht="16.5" thickBot="1" x14ac:dyDescent="0.3">
      <c r="B37" s="7" t="s">
        <v>889</v>
      </c>
      <c r="C37" s="8"/>
      <c r="D37" s="3"/>
      <c r="E37" s="4"/>
      <c r="F37" s="5"/>
      <c r="G37" s="9"/>
    </row>
    <row r="38" spans="2:7" ht="16.5" thickBot="1" x14ac:dyDescent="0.3">
      <c r="B38" s="7" t="s">
        <v>862</v>
      </c>
      <c r="C38" s="8"/>
      <c r="D38" s="3"/>
      <c r="E38" s="4"/>
      <c r="F38" s="5"/>
      <c r="G38" s="9"/>
    </row>
    <row r="39" spans="2:7" ht="16.5" thickBot="1" x14ac:dyDescent="0.3">
      <c r="B39" s="7" t="s">
        <v>905</v>
      </c>
      <c r="C39" s="8"/>
      <c r="D39" s="3"/>
      <c r="E39" s="4"/>
      <c r="F39" s="5"/>
      <c r="G39" s="9"/>
    </row>
    <row r="40" spans="2:7" ht="16.5" thickBot="1" x14ac:dyDescent="0.3">
      <c r="B40" s="7" t="s">
        <v>891</v>
      </c>
      <c r="C40" s="8"/>
      <c r="D40" s="3"/>
      <c r="E40" s="4"/>
      <c r="F40" s="5"/>
      <c r="G40" s="9"/>
    </row>
    <row r="41" spans="2:7" ht="16.5" thickBot="1" x14ac:dyDescent="0.3">
      <c r="B41" s="7" t="s">
        <v>122</v>
      </c>
      <c r="C41" s="8"/>
      <c r="D41" s="3"/>
      <c r="E41" s="4"/>
      <c r="F41" s="5"/>
      <c r="G41" s="9"/>
    </row>
    <row r="42" spans="2:7" ht="16.5" thickBot="1" x14ac:dyDescent="0.3">
      <c r="B42" s="7" t="s">
        <v>243</v>
      </c>
      <c r="C42" s="8"/>
      <c r="D42" s="3"/>
      <c r="E42" s="4"/>
      <c r="F42" s="5"/>
      <c r="G42" s="9"/>
    </row>
    <row r="43" spans="2:7" ht="16.5" thickBot="1" x14ac:dyDescent="0.3">
      <c r="B43" s="7" t="s">
        <v>822</v>
      </c>
      <c r="C43" s="8"/>
      <c r="D43" s="3"/>
      <c r="E43" s="4"/>
      <c r="F43" s="5"/>
      <c r="G43" s="9"/>
    </row>
    <row r="44" spans="2:7" ht="16.5" thickBot="1" x14ac:dyDescent="0.3">
      <c r="B44" s="7" t="s">
        <v>286</v>
      </c>
      <c r="C44" s="8"/>
      <c r="D44" s="3"/>
      <c r="E44" s="4"/>
      <c r="F44" s="5"/>
      <c r="G44" s="9"/>
    </row>
    <row r="45" spans="2:7" ht="16.5" thickBot="1" x14ac:dyDescent="0.3">
      <c r="B45" s="7" t="s">
        <v>50</v>
      </c>
      <c r="C45" s="8"/>
      <c r="D45" s="3"/>
      <c r="E45" s="4"/>
      <c r="F45" s="5"/>
      <c r="G45" s="9"/>
    </row>
    <row r="46" spans="2:7" ht="16.5" thickBot="1" x14ac:dyDescent="0.3">
      <c r="B46" s="7" t="s">
        <v>296</v>
      </c>
      <c r="C46" s="8"/>
      <c r="D46" s="3"/>
      <c r="E46" s="4"/>
      <c r="F46" s="5"/>
      <c r="G46" s="9"/>
    </row>
    <row r="47" spans="2:7" ht="16.5" thickBot="1" x14ac:dyDescent="0.3">
      <c r="B47" s="7" t="s">
        <v>115</v>
      </c>
      <c r="C47" s="8"/>
      <c r="D47" s="3"/>
      <c r="E47" s="4"/>
      <c r="F47" s="5"/>
      <c r="G47" s="9"/>
    </row>
    <row r="48" spans="2:7" ht="16.5" thickBot="1" x14ac:dyDescent="0.3">
      <c r="B48" s="7" t="s">
        <v>777</v>
      </c>
      <c r="C48" s="8"/>
      <c r="D48" s="3"/>
      <c r="E48" s="4"/>
      <c r="F48" s="5"/>
      <c r="G48" s="9"/>
    </row>
    <row r="49" spans="2:7" ht="16.5" thickBot="1" x14ac:dyDescent="0.3">
      <c r="B49" s="7" t="s">
        <v>80</v>
      </c>
      <c r="C49" s="8"/>
      <c r="D49" s="3"/>
      <c r="E49" s="4"/>
      <c r="F49" s="5"/>
      <c r="G49" s="9"/>
    </row>
    <row r="50" spans="2:7" ht="16.5" thickBot="1" x14ac:dyDescent="0.3">
      <c r="B50" s="7"/>
      <c r="C50" s="8"/>
      <c r="D50" s="3"/>
      <c r="E50" s="4"/>
      <c r="F50" s="5"/>
      <c r="G50" s="9"/>
    </row>
    <row r="51" spans="2:7" ht="16.5" thickBot="1" x14ac:dyDescent="0.3">
      <c r="B51" s="7"/>
      <c r="C51" s="8"/>
      <c r="D51" s="3"/>
      <c r="E51" s="4"/>
      <c r="F51" s="5"/>
      <c r="G51" s="9"/>
    </row>
    <row r="52" spans="2:7" ht="16.5" thickBot="1" x14ac:dyDescent="0.3">
      <c r="B52" s="2" t="s">
        <v>14</v>
      </c>
      <c r="C52" s="3"/>
      <c r="D52" s="4"/>
      <c r="E52" s="5"/>
      <c r="F52" s="6"/>
    </row>
    <row r="53" spans="2:7" ht="16.5" thickBot="1" x14ac:dyDescent="0.3">
      <c r="B53" s="2"/>
      <c r="C53" s="3"/>
      <c r="D53" s="4"/>
      <c r="E53" s="5"/>
      <c r="F53" s="6"/>
    </row>
    <row r="54" spans="2:7" ht="16.5" thickBot="1" x14ac:dyDescent="0.3">
      <c r="B54" s="2"/>
      <c r="C54" s="3"/>
      <c r="D54" s="4"/>
      <c r="E54" s="5"/>
      <c r="F5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1794-5647-4A60-802F-B4B1E7538631}">
  <sheetPr filterMode="1"/>
  <dimension ref="A1:E161"/>
  <sheetViews>
    <sheetView topLeftCell="A3" workbookViewId="0">
      <selection activeCell="A7" sqref="A7"/>
    </sheetView>
  </sheetViews>
  <sheetFormatPr defaultRowHeight="15" x14ac:dyDescent="0.25"/>
  <cols>
    <col min="1" max="1" width="23.7109375" customWidth="1"/>
    <col min="5" max="5" width="77.140625" customWidth="1"/>
  </cols>
  <sheetData>
    <row r="1" spans="1:5" x14ac:dyDescent="0.25">
      <c r="A1">
        <f>SUBTOTAL(3,A3:A161)</f>
        <v>38</v>
      </c>
    </row>
    <row r="2" spans="1:5" ht="15.75" thickBot="1" x14ac:dyDescent="0.3"/>
    <row r="3" spans="1:5" ht="15.75" thickBot="1" x14ac:dyDescent="0.3">
      <c r="A3" s="32" t="s">
        <v>303</v>
      </c>
      <c r="B3" s="32" t="s">
        <v>304</v>
      </c>
      <c r="C3" t="s">
        <v>759</v>
      </c>
      <c r="D3" s="54" t="s">
        <v>761</v>
      </c>
      <c r="E3" s="54" t="s">
        <v>760</v>
      </c>
    </row>
    <row r="4" spans="1:5" ht="15.75" thickBot="1" x14ac:dyDescent="0.3">
      <c r="A4" s="57" t="s">
        <v>308</v>
      </c>
      <c r="B4" s="33" t="s">
        <v>309</v>
      </c>
      <c r="C4" s="54">
        <v>3</v>
      </c>
      <c r="D4" s="54"/>
    </row>
    <row r="5" spans="1:5" ht="15.75" thickBot="1" x14ac:dyDescent="0.3">
      <c r="A5" s="57" t="s">
        <v>313</v>
      </c>
      <c r="B5" s="35" t="s">
        <v>309</v>
      </c>
      <c r="C5" s="54">
        <v>4</v>
      </c>
      <c r="D5" s="54"/>
    </row>
    <row r="6" spans="1:5" ht="15.75" thickBot="1" x14ac:dyDescent="0.3">
      <c r="A6" s="33" t="s">
        <v>317</v>
      </c>
      <c r="B6" s="33" t="s">
        <v>309</v>
      </c>
      <c r="C6" s="54">
        <v>5</v>
      </c>
      <c r="D6" s="54"/>
    </row>
    <row r="7" spans="1:5" ht="15.75" thickBot="1" x14ac:dyDescent="0.3">
      <c r="A7" s="33" t="s">
        <v>320</v>
      </c>
      <c r="B7" s="33" t="s">
        <v>309</v>
      </c>
      <c r="C7" s="54">
        <v>6</v>
      </c>
      <c r="D7" s="54"/>
    </row>
    <row r="8" spans="1:5" ht="15.75" thickBot="1" x14ac:dyDescent="0.3">
      <c r="A8" s="33" t="s">
        <v>324</v>
      </c>
      <c r="B8" s="33" t="s">
        <v>309</v>
      </c>
      <c r="C8" s="54">
        <v>7</v>
      </c>
      <c r="D8" s="54"/>
    </row>
    <row r="9" spans="1:5" ht="15.75" thickBot="1" x14ac:dyDescent="0.3">
      <c r="A9" s="33" t="s">
        <v>327</v>
      </c>
      <c r="B9" s="33" t="s">
        <v>309</v>
      </c>
      <c r="C9" s="54">
        <v>8</v>
      </c>
      <c r="D9" s="54"/>
    </row>
    <row r="10" spans="1:5" ht="15.75" thickBot="1" x14ac:dyDescent="0.3">
      <c r="A10" s="33" t="s">
        <v>330</v>
      </c>
      <c r="B10" s="33" t="s">
        <v>309</v>
      </c>
      <c r="C10" s="54">
        <v>9</v>
      </c>
      <c r="D10" s="54"/>
    </row>
    <row r="11" spans="1:5" ht="15.75" thickBot="1" x14ac:dyDescent="0.3">
      <c r="A11" s="33" t="s">
        <v>333</v>
      </c>
      <c r="B11" s="33" t="s">
        <v>309</v>
      </c>
      <c r="C11" s="54">
        <v>10</v>
      </c>
      <c r="D11" s="54"/>
    </row>
    <row r="12" spans="1:5" ht="15.75" thickBot="1" x14ac:dyDescent="0.3">
      <c r="A12" s="33" t="s">
        <v>337</v>
      </c>
      <c r="B12" s="33" t="s">
        <v>309</v>
      </c>
      <c r="C12" s="54">
        <v>11</v>
      </c>
      <c r="D12" s="54"/>
    </row>
    <row r="13" spans="1:5" ht="16.5" customHeight="1" thickBot="1" x14ac:dyDescent="0.3">
      <c r="A13" s="33" t="s">
        <v>341</v>
      </c>
      <c r="B13" s="33" t="s">
        <v>309</v>
      </c>
      <c r="C13" s="54">
        <v>12</v>
      </c>
      <c r="D13" s="54"/>
    </row>
    <row r="14" spans="1:5" ht="15.75" hidden="1" thickBot="1" x14ac:dyDescent="0.3">
      <c r="A14" s="33" t="s">
        <v>345</v>
      </c>
      <c r="B14" s="33" t="s">
        <v>346</v>
      </c>
      <c r="C14" s="54">
        <v>13</v>
      </c>
      <c r="D14" s="54"/>
    </row>
    <row r="15" spans="1:5" ht="15.75" thickBot="1" x14ac:dyDescent="0.3">
      <c r="A15" s="33" t="s">
        <v>350</v>
      </c>
      <c r="B15" s="33" t="s">
        <v>351</v>
      </c>
      <c r="C15" s="54">
        <v>14</v>
      </c>
      <c r="D15" s="54"/>
    </row>
    <row r="16" spans="1:5" ht="15.75" hidden="1" thickBot="1" x14ac:dyDescent="0.3">
      <c r="A16" s="33" t="s">
        <v>354</v>
      </c>
      <c r="B16" s="33" t="s">
        <v>355</v>
      </c>
      <c r="C16" s="54">
        <v>15</v>
      </c>
      <c r="D16" s="54"/>
    </row>
    <row r="17" spans="1:4" ht="15.75" hidden="1" thickBot="1" x14ac:dyDescent="0.3">
      <c r="A17" s="33" t="s">
        <v>359</v>
      </c>
      <c r="B17" s="33" t="s">
        <v>355</v>
      </c>
      <c r="C17" s="54">
        <v>16</v>
      </c>
      <c r="D17" s="54"/>
    </row>
    <row r="18" spans="1:4" ht="15.75" hidden="1" thickBot="1" x14ac:dyDescent="0.3">
      <c r="A18" s="33" t="s">
        <v>362</v>
      </c>
      <c r="B18" s="33" t="s">
        <v>355</v>
      </c>
      <c r="C18" s="54">
        <v>17</v>
      </c>
      <c r="D18" s="54"/>
    </row>
    <row r="19" spans="1:4" ht="15.75" hidden="1" thickBot="1" x14ac:dyDescent="0.3">
      <c r="A19" s="33" t="s">
        <v>365</v>
      </c>
      <c r="B19" s="33" t="s">
        <v>355</v>
      </c>
      <c r="C19" s="54">
        <v>18</v>
      </c>
      <c r="D19" s="54"/>
    </row>
    <row r="20" spans="1:4" ht="15.75" hidden="1" thickBot="1" x14ac:dyDescent="0.3">
      <c r="A20" s="33" t="s">
        <v>369</v>
      </c>
      <c r="B20" s="33" t="s">
        <v>355</v>
      </c>
      <c r="C20" s="54">
        <v>19</v>
      </c>
      <c r="D20" s="54"/>
    </row>
    <row r="21" spans="1:4" ht="15.75" hidden="1" thickBot="1" x14ac:dyDescent="0.3">
      <c r="A21" s="33" t="s">
        <v>373</v>
      </c>
      <c r="B21" s="33" t="s">
        <v>355</v>
      </c>
      <c r="C21" s="54">
        <v>20</v>
      </c>
      <c r="D21" s="54"/>
    </row>
    <row r="22" spans="1:4" ht="15.75" hidden="1" thickBot="1" x14ac:dyDescent="0.3">
      <c r="A22" s="33" t="s">
        <v>376</v>
      </c>
      <c r="B22" s="33" t="s">
        <v>355</v>
      </c>
      <c r="C22" s="54">
        <v>21</v>
      </c>
      <c r="D22" s="54"/>
    </row>
    <row r="23" spans="1:4" ht="15.75" hidden="1" thickBot="1" x14ac:dyDescent="0.3">
      <c r="A23" s="33" t="s">
        <v>379</v>
      </c>
      <c r="B23" s="33" t="s">
        <v>355</v>
      </c>
      <c r="C23" s="54">
        <v>22</v>
      </c>
      <c r="D23" s="54"/>
    </row>
    <row r="24" spans="1:4" ht="15.75" hidden="1" thickBot="1" x14ac:dyDescent="0.3">
      <c r="A24" s="33" t="s">
        <v>383</v>
      </c>
      <c r="B24" s="33" t="s">
        <v>355</v>
      </c>
      <c r="C24" s="54">
        <v>23</v>
      </c>
      <c r="D24" s="54"/>
    </row>
    <row r="25" spans="1:4" ht="15.75" hidden="1" thickBot="1" x14ac:dyDescent="0.3">
      <c r="A25" s="33" t="s">
        <v>386</v>
      </c>
      <c r="B25" s="33" t="s">
        <v>355</v>
      </c>
      <c r="C25" s="54">
        <v>24</v>
      </c>
      <c r="D25" s="54"/>
    </row>
    <row r="26" spans="1:4" ht="15.75" hidden="1" thickBot="1" x14ac:dyDescent="0.3">
      <c r="A26" s="33" t="s">
        <v>389</v>
      </c>
      <c r="B26" s="33" t="s">
        <v>355</v>
      </c>
      <c r="C26" s="54">
        <v>25</v>
      </c>
      <c r="D26" s="54"/>
    </row>
    <row r="27" spans="1:4" ht="15.75" hidden="1" thickBot="1" x14ac:dyDescent="0.3">
      <c r="A27" s="33" t="s">
        <v>392</v>
      </c>
      <c r="B27" s="33" t="s">
        <v>355</v>
      </c>
      <c r="C27" s="54">
        <v>26</v>
      </c>
      <c r="D27" s="54"/>
    </row>
    <row r="28" spans="1:4" ht="15.75" hidden="1" thickBot="1" x14ac:dyDescent="0.3">
      <c r="A28" s="33" t="s">
        <v>395</v>
      </c>
      <c r="B28" s="33" t="s">
        <v>355</v>
      </c>
      <c r="C28" s="54">
        <v>27</v>
      </c>
      <c r="D28" s="54"/>
    </row>
    <row r="29" spans="1:4" ht="15.75" hidden="1" thickBot="1" x14ac:dyDescent="0.3">
      <c r="A29" s="33" t="s">
        <v>398</v>
      </c>
      <c r="B29" s="33" t="s">
        <v>355</v>
      </c>
      <c r="C29" s="54">
        <v>28</v>
      </c>
      <c r="D29" s="54"/>
    </row>
    <row r="30" spans="1:4" ht="15.75" hidden="1" thickBot="1" x14ac:dyDescent="0.3">
      <c r="A30" s="33" t="s">
        <v>402</v>
      </c>
      <c r="B30" s="33" t="s">
        <v>355</v>
      </c>
      <c r="C30" s="54">
        <v>29</v>
      </c>
      <c r="D30" s="54"/>
    </row>
    <row r="31" spans="1:4" ht="15.75" hidden="1" thickBot="1" x14ac:dyDescent="0.3">
      <c r="A31" s="33" t="s">
        <v>405</v>
      </c>
      <c r="B31" s="33" t="s">
        <v>406</v>
      </c>
      <c r="C31" s="54">
        <v>30</v>
      </c>
      <c r="D31" s="54"/>
    </row>
    <row r="32" spans="1:4" ht="15.75" hidden="1" thickBot="1" x14ac:dyDescent="0.3">
      <c r="A32" s="33" t="s">
        <v>410</v>
      </c>
      <c r="B32" s="33" t="s">
        <v>411</v>
      </c>
      <c r="C32" s="54">
        <v>31</v>
      </c>
      <c r="D32" s="54"/>
    </row>
    <row r="33" spans="1:4" ht="15.75" hidden="1" thickBot="1" x14ac:dyDescent="0.3">
      <c r="A33" s="33" t="s">
        <v>414</v>
      </c>
      <c r="B33" s="33" t="s">
        <v>411</v>
      </c>
      <c r="C33" s="54">
        <v>32</v>
      </c>
      <c r="D33" s="54"/>
    </row>
    <row r="34" spans="1:4" ht="15.75" hidden="1" thickBot="1" x14ac:dyDescent="0.3">
      <c r="A34" s="33" t="s">
        <v>419</v>
      </c>
      <c r="B34" s="33" t="s">
        <v>420</v>
      </c>
      <c r="C34" s="54">
        <v>35</v>
      </c>
      <c r="D34" s="54"/>
    </row>
    <row r="35" spans="1:4" ht="15.75" hidden="1" thickBot="1" x14ac:dyDescent="0.3">
      <c r="A35" s="35" t="s">
        <v>424</v>
      </c>
      <c r="B35" s="35" t="s">
        <v>420</v>
      </c>
      <c r="C35" s="54">
        <v>36</v>
      </c>
      <c r="D35" s="54"/>
    </row>
    <row r="36" spans="1:4" ht="15.75" hidden="1" thickBot="1" x14ac:dyDescent="0.3">
      <c r="A36" s="33" t="s">
        <v>425</v>
      </c>
      <c r="B36" s="33" t="s">
        <v>420</v>
      </c>
      <c r="C36" s="54">
        <v>37</v>
      </c>
      <c r="D36" s="54"/>
    </row>
    <row r="37" spans="1:4" ht="15.75" hidden="1" thickBot="1" x14ac:dyDescent="0.3">
      <c r="A37" s="33" t="s">
        <v>428</v>
      </c>
      <c r="B37" s="33" t="s">
        <v>420</v>
      </c>
      <c r="C37" s="54">
        <v>38</v>
      </c>
      <c r="D37" s="54"/>
    </row>
    <row r="38" spans="1:4" ht="15.75" hidden="1" thickBot="1" x14ac:dyDescent="0.3">
      <c r="A38" s="41" t="s">
        <v>431</v>
      </c>
      <c r="B38" s="41" t="s">
        <v>420</v>
      </c>
      <c r="C38" s="54">
        <v>39</v>
      </c>
      <c r="D38" s="54"/>
    </row>
    <row r="39" spans="1:4" ht="15.75" hidden="1" thickBot="1" x14ac:dyDescent="0.3">
      <c r="A39" s="41" t="s">
        <v>434</v>
      </c>
      <c r="B39" s="41" t="s">
        <v>420</v>
      </c>
      <c r="C39" s="54">
        <v>40</v>
      </c>
      <c r="D39" s="54"/>
    </row>
    <row r="40" spans="1:4" ht="15.75" hidden="1" thickBot="1" x14ac:dyDescent="0.3">
      <c r="A40" s="41" t="s">
        <v>438</v>
      </c>
      <c r="B40" s="41" t="s">
        <v>420</v>
      </c>
      <c r="C40" s="54">
        <v>41</v>
      </c>
      <c r="D40" s="54"/>
    </row>
    <row r="41" spans="1:4" ht="15.75" hidden="1" thickBot="1" x14ac:dyDescent="0.3">
      <c r="A41" s="33" t="s">
        <v>440</v>
      </c>
      <c r="B41" s="33" t="s">
        <v>420</v>
      </c>
      <c r="C41" s="54">
        <v>42</v>
      </c>
      <c r="D41" s="54"/>
    </row>
    <row r="42" spans="1:4" ht="15.75" hidden="1" thickBot="1" x14ac:dyDescent="0.3">
      <c r="A42" s="33" t="s">
        <v>444</v>
      </c>
      <c r="B42" s="33" t="s">
        <v>420</v>
      </c>
      <c r="C42" s="54">
        <v>43</v>
      </c>
      <c r="D42" s="54"/>
    </row>
    <row r="43" spans="1:4" ht="15.75" hidden="1" thickBot="1" x14ac:dyDescent="0.3">
      <c r="A43" s="33" t="s">
        <v>448</v>
      </c>
      <c r="B43" s="33" t="s">
        <v>420</v>
      </c>
      <c r="C43" s="54">
        <v>44</v>
      </c>
      <c r="D43" s="54"/>
    </row>
    <row r="44" spans="1:4" ht="15.75" hidden="1" thickBot="1" x14ac:dyDescent="0.3">
      <c r="A44" s="33" t="s">
        <v>452</v>
      </c>
      <c r="B44" s="33" t="s">
        <v>420</v>
      </c>
      <c r="C44" s="54">
        <v>45</v>
      </c>
      <c r="D44" s="54"/>
    </row>
    <row r="45" spans="1:4" ht="15.75" hidden="1" thickBot="1" x14ac:dyDescent="0.3">
      <c r="A45" s="33" t="s">
        <v>456</v>
      </c>
      <c r="B45" s="33" t="s">
        <v>420</v>
      </c>
      <c r="C45" s="54">
        <v>46</v>
      </c>
      <c r="D45" s="54"/>
    </row>
    <row r="46" spans="1:4" ht="15.75" hidden="1" thickBot="1" x14ac:dyDescent="0.3">
      <c r="A46" s="43" t="s">
        <v>459</v>
      </c>
      <c r="B46" s="43" t="s">
        <v>420</v>
      </c>
      <c r="C46" s="54">
        <v>47</v>
      </c>
      <c r="D46" s="54"/>
    </row>
    <row r="47" spans="1:4" ht="15.75" thickBot="1" x14ac:dyDescent="0.3">
      <c r="A47" s="33" t="s">
        <v>461</v>
      </c>
      <c r="B47" s="33" t="s">
        <v>462</v>
      </c>
      <c r="C47" s="54">
        <v>49</v>
      </c>
      <c r="D47" s="54"/>
    </row>
    <row r="48" spans="1:4" ht="15.75" thickBot="1" x14ac:dyDescent="0.3">
      <c r="A48" s="33" t="s">
        <v>465</v>
      </c>
      <c r="B48" s="33" t="s">
        <v>462</v>
      </c>
      <c r="C48" s="54">
        <v>50</v>
      </c>
      <c r="D48" s="54"/>
    </row>
    <row r="49" spans="1:4" ht="15.75" thickBot="1" x14ac:dyDescent="0.3">
      <c r="A49" s="43" t="s">
        <v>468</v>
      </c>
      <c r="B49" s="43" t="s">
        <v>462</v>
      </c>
      <c r="C49" s="54">
        <v>51</v>
      </c>
      <c r="D49" s="54"/>
    </row>
    <row r="50" spans="1:4" ht="15.75" thickBot="1" x14ac:dyDescent="0.3">
      <c r="A50" s="45" t="s">
        <v>471</v>
      </c>
      <c r="B50" s="45" t="s">
        <v>462</v>
      </c>
      <c r="C50" s="54">
        <v>52</v>
      </c>
      <c r="D50" s="54"/>
    </row>
    <row r="51" spans="1:4" ht="15.75" thickBot="1" x14ac:dyDescent="0.3">
      <c r="A51" s="33" t="s">
        <v>474</v>
      </c>
      <c r="B51" s="33" t="s">
        <v>462</v>
      </c>
      <c r="C51" s="54">
        <v>53</v>
      </c>
      <c r="D51" s="54"/>
    </row>
    <row r="52" spans="1:4" ht="15.75" thickBot="1" x14ac:dyDescent="0.3">
      <c r="A52" s="33" t="s">
        <v>477</v>
      </c>
      <c r="B52" s="33" t="s">
        <v>462</v>
      </c>
      <c r="C52" s="54">
        <v>54</v>
      </c>
      <c r="D52" s="54"/>
    </row>
    <row r="53" spans="1:4" ht="15.75" thickBot="1" x14ac:dyDescent="0.3">
      <c r="A53" s="47" t="s">
        <v>480</v>
      </c>
      <c r="B53" s="47" t="s">
        <v>462</v>
      </c>
      <c r="C53" s="54">
        <v>55</v>
      </c>
      <c r="D53" s="54"/>
    </row>
    <row r="54" spans="1:4" ht="16.5" thickTop="1" thickBot="1" x14ac:dyDescent="0.3">
      <c r="A54" s="33" t="s">
        <v>483</v>
      </c>
      <c r="B54" s="33" t="s">
        <v>462</v>
      </c>
      <c r="C54" s="54">
        <v>56</v>
      </c>
      <c r="D54" s="54"/>
    </row>
    <row r="55" spans="1:4" ht="15.75" thickBot="1" x14ac:dyDescent="0.3">
      <c r="A55" s="33" t="s">
        <v>486</v>
      </c>
      <c r="B55" s="33" t="s">
        <v>462</v>
      </c>
      <c r="C55" s="54">
        <v>57</v>
      </c>
      <c r="D55" s="54"/>
    </row>
    <row r="56" spans="1:4" ht="15.75" thickBot="1" x14ac:dyDescent="0.3">
      <c r="A56" s="33" t="s">
        <v>489</v>
      </c>
      <c r="B56" s="33" t="s">
        <v>462</v>
      </c>
      <c r="C56" s="54">
        <v>58</v>
      </c>
      <c r="D56" s="54"/>
    </row>
    <row r="57" spans="1:4" ht="15.75" thickBot="1" x14ac:dyDescent="0.3">
      <c r="A57" s="33" t="s">
        <v>492</v>
      </c>
      <c r="B57" s="33" t="s">
        <v>462</v>
      </c>
      <c r="C57" s="54">
        <v>59</v>
      </c>
      <c r="D57" s="54"/>
    </row>
    <row r="58" spans="1:4" ht="15.75" thickBot="1" x14ac:dyDescent="0.3">
      <c r="A58" s="43" t="s">
        <v>495</v>
      </c>
      <c r="B58" s="43" t="s">
        <v>462</v>
      </c>
      <c r="C58" s="54">
        <v>60</v>
      </c>
      <c r="D58" s="54"/>
    </row>
    <row r="59" spans="1:4" ht="15.75" thickBot="1" x14ac:dyDescent="0.3">
      <c r="A59" s="33" t="s">
        <v>497</v>
      </c>
      <c r="B59" s="33" t="s">
        <v>462</v>
      </c>
      <c r="C59" s="54">
        <v>61</v>
      </c>
      <c r="D59" s="54"/>
    </row>
    <row r="60" spans="1:4" ht="15.75" thickBot="1" x14ac:dyDescent="0.3">
      <c r="A60" s="33" t="s">
        <v>500</v>
      </c>
      <c r="B60" s="33" t="s">
        <v>462</v>
      </c>
      <c r="C60" s="54">
        <v>62</v>
      </c>
      <c r="D60" s="54"/>
    </row>
    <row r="61" spans="1:4" ht="15.75" thickBot="1" x14ac:dyDescent="0.3">
      <c r="A61" s="33" t="s">
        <v>503</v>
      </c>
      <c r="B61" s="33" t="s">
        <v>462</v>
      </c>
      <c r="C61" s="54">
        <v>63</v>
      </c>
      <c r="D61" s="54"/>
    </row>
    <row r="62" spans="1:4" ht="15.75" thickBot="1" x14ac:dyDescent="0.3">
      <c r="A62" s="33" t="s">
        <v>506</v>
      </c>
      <c r="B62" s="33" t="s">
        <v>462</v>
      </c>
      <c r="C62" s="54">
        <v>64</v>
      </c>
      <c r="D62" s="54"/>
    </row>
    <row r="63" spans="1:4" ht="15.75" thickBot="1" x14ac:dyDescent="0.3">
      <c r="A63" s="43" t="s">
        <v>509</v>
      </c>
      <c r="B63" s="43" t="s">
        <v>462</v>
      </c>
      <c r="C63" s="54">
        <v>65</v>
      </c>
      <c r="D63" s="54"/>
    </row>
    <row r="64" spans="1:4" ht="15.75" thickBot="1" x14ac:dyDescent="0.3">
      <c r="A64" s="33" t="s">
        <v>511</v>
      </c>
      <c r="B64" s="33" t="s">
        <v>462</v>
      </c>
      <c r="C64" s="54">
        <v>66</v>
      </c>
      <c r="D64" s="54"/>
    </row>
    <row r="65" spans="1:4" ht="15.75" thickBot="1" x14ac:dyDescent="0.3">
      <c r="A65" s="33" t="s">
        <v>514</v>
      </c>
      <c r="B65" s="33" t="s">
        <v>462</v>
      </c>
      <c r="C65" s="54">
        <v>67</v>
      </c>
      <c r="D65" s="54"/>
    </row>
    <row r="66" spans="1:4" ht="15.75" thickBot="1" x14ac:dyDescent="0.3">
      <c r="A66" s="33" t="s">
        <v>517</v>
      </c>
      <c r="B66" s="33" t="s">
        <v>462</v>
      </c>
      <c r="C66" s="54">
        <v>68</v>
      </c>
      <c r="D66" s="54"/>
    </row>
    <row r="67" spans="1:4" ht="15.75" thickBot="1" x14ac:dyDescent="0.3">
      <c r="A67" s="33" t="s">
        <v>520</v>
      </c>
      <c r="B67" s="33" t="s">
        <v>462</v>
      </c>
      <c r="C67" s="54">
        <v>69</v>
      </c>
      <c r="D67" s="54"/>
    </row>
    <row r="68" spans="1:4" ht="15.75" thickBot="1" x14ac:dyDescent="0.3">
      <c r="A68" s="33" t="s">
        <v>523</v>
      </c>
      <c r="B68" s="33" t="s">
        <v>462</v>
      </c>
      <c r="C68" s="54">
        <v>70</v>
      </c>
      <c r="D68" s="54"/>
    </row>
    <row r="69" spans="1:4" ht="15.75" thickBot="1" x14ac:dyDescent="0.3">
      <c r="A69" s="33" t="s">
        <v>527</v>
      </c>
      <c r="B69" s="33" t="s">
        <v>462</v>
      </c>
      <c r="C69" s="54">
        <v>71</v>
      </c>
      <c r="D69" s="54"/>
    </row>
    <row r="70" spans="1:4" ht="15.75" thickBot="1" x14ac:dyDescent="0.3">
      <c r="A70" s="33" t="s">
        <v>531</v>
      </c>
      <c r="B70" s="41" t="s">
        <v>462</v>
      </c>
      <c r="C70" s="54">
        <v>72</v>
      </c>
      <c r="D70" s="54"/>
    </row>
    <row r="71" spans="1:4" ht="15.75" thickBot="1" x14ac:dyDescent="0.3">
      <c r="A71" s="33" t="s">
        <v>535</v>
      </c>
      <c r="B71" s="41" t="s">
        <v>462</v>
      </c>
      <c r="C71" s="54">
        <v>73</v>
      </c>
      <c r="D71" s="54"/>
    </row>
    <row r="72" spans="1:4" ht="15.75" thickBot="1" x14ac:dyDescent="0.3">
      <c r="A72" s="33" t="s">
        <v>538</v>
      </c>
      <c r="B72" s="33" t="s">
        <v>462</v>
      </c>
      <c r="C72" s="54">
        <v>74</v>
      </c>
      <c r="D72" s="54"/>
    </row>
    <row r="73" spans="1:4" ht="15.75" hidden="1" thickBot="1" x14ac:dyDescent="0.3">
      <c r="A73" s="49" t="s">
        <v>541</v>
      </c>
      <c r="B73" s="49" t="s">
        <v>542</v>
      </c>
      <c r="C73" s="54">
        <v>76</v>
      </c>
      <c r="D73" s="54"/>
    </row>
    <row r="74" spans="1:4" ht="15.75" hidden="1" thickBot="1" x14ac:dyDescent="0.3">
      <c r="A74" s="33" t="s">
        <v>545</v>
      </c>
      <c r="B74" s="33" t="s">
        <v>546</v>
      </c>
      <c r="C74" s="54">
        <v>77</v>
      </c>
      <c r="D74" s="54"/>
    </row>
    <row r="75" spans="1:4" ht="15.75" hidden="1" thickBot="1" x14ac:dyDescent="0.3">
      <c r="A75" s="40" t="s">
        <v>549</v>
      </c>
      <c r="B75" s="40" t="s">
        <v>542</v>
      </c>
      <c r="C75" s="54">
        <v>78</v>
      </c>
      <c r="D75" s="54"/>
    </row>
    <row r="76" spans="1:4" ht="15.75" hidden="1" thickBot="1" x14ac:dyDescent="0.3">
      <c r="A76" s="33" t="s">
        <v>551</v>
      </c>
      <c r="B76" s="33" t="s">
        <v>542</v>
      </c>
      <c r="C76" s="54">
        <v>79</v>
      </c>
      <c r="D76" s="54"/>
    </row>
    <row r="77" spans="1:4" ht="15.75" hidden="1" thickBot="1" x14ac:dyDescent="0.3">
      <c r="A77" s="43" t="s">
        <v>555</v>
      </c>
      <c r="B77" s="43" t="s">
        <v>542</v>
      </c>
      <c r="C77" s="54">
        <v>80</v>
      </c>
      <c r="D77" s="54"/>
    </row>
    <row r="78" spans="1:4" ht="15.75" hidden="1" thickBot="1" x14ac:dyDescent="0.3">
      <c r="A78" s="33" t="s">
        <v>557</v>
      </c>
      <c r="B78" s="33" t="s">
        <v>542</v>
      </c>
      <c r="C78" s="54">
        <v>81</v>
      </c>
      <c r="D78" s="54"/>
    </row>
    <row r="79" spans="1:4" ht="15.75" hidden="1" thickBot="1" x14ac:dyDescent="0.3">
      <c r="A79" s="33" t="s">
        <v>561</v>
      </c>
      <c r="B79" s="33" t="s">
        <v>542</v>
      </c>
      <c r="C79" s="54">
        <v>82</v>
      </c>
      <c r="D79" s="54"/>
    </row>
    <row r="80" spans="1:4" ht="15.75" hidden="1" thickBot="1" x14ac:dyDescent="0.3">
      <c r="A80" s="33" t="s">
        <v>565</v>
      </c>
      <c r="B80" s="33" t="s">
        <v>566</v>
      </c>
      <c r="C80" s="54">
        <v>84</v>
      </c>
      <c r="D80" s="54"/>
    </row>
    <row r="81" spans="1:4" ht="15.75" hidden="1" thickBot="1" x14ac:dyDescent="0.3">
      <c r="A81" s="33" t="s">
        <v>568</v>
      </c>
      <c r="B81" s="33" t="s">
        <v>566</v>
      </c>
      <c r="C81" s="54">
        <v>85</v>
      </c>
      <c r="D81" s="54"/>
    </row>
    <row r="82" spans="1:4" ht="15.75" hidden="1" thickBot="1" x14ac:dyDescent="0.3">
      <c r="A82" s="33" t="s">
        <v>571</v>
      </c>
      <c r="B82" s="33" t="s">
        <v>566</v>
      </c>
      <c r="C82" s="54">
        <v>86</v>
      </c>
      <c r="D82" s="54"/>
    </row>
    <row r="83" spans="1:4" ht="15.75" hidden="1" thickBot="1" x14ac:dyDescent="0.3">
      <c r="A83" s="33" t="s">
        <v>574</v>
      </c>
      <c r="B83" s="33" t="s">
        <v>566</v>
      </c>
      <c r="C83" s="54">
        <v>87</v>
      </c>
      <c r="D83" s="54"/>
    </row>
    <row r="84" spans="1:4" ht="15.75" hidden="1" thickBot="1" x14ac:dyDescent="0.3">
      <c r="A84" s="33" t="s">
        <v>577</v>
      </c>
      <c r="B84" s="33" t="s">
        <v>566</v>
      </c>
      <c r="C84" s="54">
        <v>88</v>
      </c>
      <c r="D84" s="54"/>
    </row>
    <row r="85" spans="1:4" ht="15.75" hidden="1" thickBot="1" x14ac:dyDescent="0.3">
      <c r="A85" s="33" t="s">
        <v>580</v>
      </c>
      <c r="B85" s="33" t="s">
        <v>581</v>
      </c>
      <c r="C85" s="54">
        <v>89</v>
      </c>
      <c r="D85" s="54"/>
    </row>
    <row r="86" spans="1:4" ht="15.75" hidden="1" thickBot="1" x14ac:dyDescent="0.3">
      <c r="A86" s="33" t="s">
        <v>584</v>
      </c>
      <c r="B86" s="33" t="s">
        <v>581</v>
      </c>
      <c r="C86" s="54">
        <v>90</v>
      </c>
      <c r="D86" s="54"/>
    </row>
    <row r="87" spans="1:4" ht="15.75" hidden="1" thickBot="1" x14ac:dyDescent="0.3">
      <c r="A87" s="33" t="s">
        <v>586</v>
      </c>
      <c r="B87" s="33" t="s">
        <v>587</v>
      </c>
      <c r="C87" s="54">
        <v>91</v>
      </c>
      <c r="D87" s="54"/>
    </row>
    <row r="88" spans="1:4" ht="15.75" hidden="1" thickBot="1" x14ac:dyDescent="0.3">
      <c r="A88" s="33" t="s">
        <v>590</v>
      </c>
      <c r="B88" s="33" t="s">
        <v>566</v>
      </c>
      <c r="C88" s="54">
        <v>92</v>
      </c>
      <c r="D88" s="54"/>
    </row>
    <row r="89" spans="1:4" ht="15.75" hidden="1" thickBot="1" x14ac:dyDescent="0.3">
      <c r="A89" s="33" t="s">
        <v>593</v>
      </c>
      <c r="B89" s="33" t="s">
        <v>581</v>
      </c>
      <c r="C89" s="54">
        <v>93</v>
      </c>
      <c r="D89" s="54"/>
    </row>
    <row r="90" spans="1:4" ht="15.75" hidden="1" thickBot="1" x14ac:dyDescent="0.3">
      <c r="A90" s="33" t="s">
        <v>596</v>
      </c>
      <c r="B90" s="33" t="s">
        <v>581</v>
      </c>
      <c r="C90" s="54">
        <v>94</v>
      </c>
      <c r="D90" s="54"/>
    </row>
    <row r="91" spans="1:4" ht="15.75" hidden="1" thickBot="1" x14ac:dyDescent="0.3">
      <c r="A91" s="33" t="s">
        <v>599</v>
      </c>
      <c r="B91" s="33" t="s">
        <v>581</v>
      </c>
      <c r="C91" s="54">
        <v>95</v>
      </c>
      <c r="D91" s="54"/>
    </row>
    <row r="92" spans="1:4" ht="15.75" hidden="1" thickBot="1" x14ac:dyDescent="0.3">
      <c r="A92" s="33" t="s">
        <v>601</v>
      </c>
      <c r="B92" s="33" t="s">
        <v>566</v>
      </c>
      <c r="C92" s="54">
        <v>96</v>
      </c>
      <c r="D92" s="54"/>
    </row>
    <row r="93" spans="1:4" ht="15.75" hidden="1" thickBot="1" x14ac:dyDescent="0.3">
      <c r="A93" s="33" t="s">
        <v>604</v>
      </c>
      <c r="B93" s="33" t="s">
        <v>581</v>
      </c>
      <c r="C93" s="54">
        <v>97</v>
      </c>
      <c r="D93" s="54"/>
    </row>
    <row r="94" spans="1:4" ht="15.75" hidden="1" thickBot="1" x14ac:dyDescent="0.3">
      <c r="A94" s="33" t="s">
        <v>607</v>
      </c>
      <c r="B94" s="33" t="s">
        <v>581</v>
      </c>
      <c r="C94" s="54">
        <v>98</v>
      </c>
      <c r="D94" s="54"/>
    </row>
    <row r="95" spans="1:4" ht="15.75" hidden="1" thickBot="1" x14ac:dyDescent="0.3">
      <c r="A95" s="33" t="s">
        <v>609</v>
      </c>
      <c r="B95" s="33" t="s">
        <v>566</v>
      </c>
      <c r="C95" s="54">
        <v>99</v>
      </c>
      <c r="D95" s="54"/>
    </row>
    <row r="96" spans="1:4" ht="15.75" hidden="1" thickBot="1" x14ac:dyDescent="0.3">
      <c r="A96" s="33" t="s">
        <v>612</v>
      </c>
      <c r="B96" s="33" t="s">
        <v>566</v>
      </c>
      <c r="C96" s="54">
        <v>100</v>
      </c>
      <c r="D96" s="54"/>
    </row>
    <row r="97" spans="1:4" ht="15.75" hidden="1" thickBot="1" x14ac:dyDescent="0.3">
      <c r="A97" s="33" t="s">
        <v>614</v>
      </c>
      <c r="B97" s="33" t="s">
        <v>581</v>
      </c>
      <c r="C97" s="54">
        <v>101</v>
      </c>
      <c r="D97" s="54"/>
    </row>
    <row r="98" spans="1:4" ht="15.75" hidden="1" thickBot="1" x14ac:dyDescent="0.3">
      <c r="A98" s="33" t="s">
        <v>616</v>
      </c>
      <c r="B98" s="33" t="s">
        <v>587</v>
      </c>
      <c r="C98" s="54">
        <v>102</v>
      </c>
      <c r="D98" s="54"/>
    </row>
    <row r="99" spans="1:4" ht="15.75" hidden="1" thickBot="1" x14ac:dyDescent="0.3">
      <c r="A99" s="33" t="s">
        <v>619</v>
      </c>
      <c r="B99" s="33" t="s">
        <v>566</v>
      </c>
      <c r="C99" s="54">
        <v>103</v>
      </c>
      <c r="D99" s="54"/>
    </row>
    <row r="100" spans="1:4" ht="15.75" hidden="1" thickBot="1" x14ac:dyDescent="0.3">
      <c r="A100" s="33" t="s">
        <v>622</v>
      </c>
      <c r="B100" s="33" t="s">
        <v>623</v>
      </c>
      <c r="C100" s="54">
        <v>105</v>
      </c>
      <c r="D100" s="54"/>
    </row>
    <row r="101" spans="1:4" ht="15.75" hidden="1" thickBot="1" x14ac:dyDescent="0.3">
      <c r="A101" s="33" t="s">
        <v>626</v>
      </c>
      <c r="B101" s="33" t="s">
        <v>623</v>
      </c>
      <c r="C101" s="54">
        <v>106</v>
      </c>
      <c r="D101" s="54"/>
    </row>
    <row r="102" spans="1:4" ht="15.75" hidden="1" thickBot="1" x14ac:dyDescent="0.3">
      <c r="A102" s="33" t="s">
        <v>628</v>
      </c>
      <c r="B102" s="33" t="s">
        <v>623</v>
      </c>
      <c r="C102" s="54">
        <v>107</v>
      </c>
      <c r="D102" s="54"/>
    </row>
    <row r="103" spans="1:4" ht="15.75" hidden="1" thickBot="1" x14ac:dyDescent="0.3">
      <c r="A103" s="33" t="s">
        <v>630</v>
      </c>
      <c r="B103" s="33" t="s">
        <v>623</v>
      </c>
      <c r="C103" s="54">
        <v>108</v>
      </c>
      <c r="D103" s="54"/>
    </row>
    <row r="104" spans="1:4" ht="15.75" hidden="1" thickBot="1" x14ac:dyDescent="0.3">
      <c r="A104" s="33" t="s">
        <v>633</v>
      </c>
      <c r="B104" s="33" t="s">
        <v>623</v>
      </c>
      <c r="C104" s="54">
        <v>109</v>
      </c>
      <c r="D104" s="54"/>
    </row>
    <row r="105" spans="1:4" ht="15.75" hidden="1" thickBot="1" x14ac:dyDescent="0.3">
      <c r="A105" s="33" t="s">
        <v>636</v>
      </c>
      <c r="B105" s="33" t="s">
        <v>623</v>
      </c>
      <c r="C105" s="54">
        <v>110</v>
      </c>
      <c r="D105" s="54"/>
    </row>
    <row r="106" spans="1:4" ht="15.75" hidden="1" thickBot="1" x14ac:dyDescent="0.3">
      <c r="A106" s="33" t="s">
        <v>638</v>
      </c>
      <c r="B106" s="33" t="s">
        <v>623</v>
      </c>
      <c r="C106" s="54">
        <v>111</v>
      </c>
      <c r="D106" s="54"/>
    </row>
    <row r="107" spans="1:4" ht="15.75" hidden="1" thickBot="1" x14ac:dyDescent="0.3">
      <c r="A107" s="33" t="s">
        <v>640</v>
      </c>
      <c r="B107" s="33" t="s">
        <v>623</v>
      </c>
      <c r="C107" s="54">
        <v>112</v>
      </c>
      <c r="D107" s="54"/>
    </row>
    <row r="108" spans="1:4" ht="15.75" hidden="1" thickBot="1" x14ac:dyDescent="0.3">
      <c r="A108" s="33" t="s">
        <v>643</v>
      </c>
      <c r="B108" s="33" t="s">
        <v>623</v>
      </c>
      <c r="C108" s="54">
        <v>113</v>
      </c>
      <c r="D108" s="54"/>
    </row>
    <row r="109" spans="1:4" ht="15.75" hidden="1" thickBot="1" x14ac:dyDescent="0.3">
      <c r="A109" s="33" t="s">
        <v>645</v>
      </c>
      <c r="B109" s="33" t="s">
        <v>623</v>
      </c>
      <c r="C109" s="54">
        <v>114</v>
      </c>
      <c r="D109" s="54"/>
    </row>
    <row r="110" spans="1:4" ht="15.75" hidden="1" thickBot="1" x14ac:dyDescent="0.3">
      <c r="A110" s="33" t="s">
        <v>648</v>
      </c>
      <c r="B110" s="33" t="s">
        <v>623</v>
      </c>
      <c r="C110" s="54">
        <v>115</v>
      </c>
      <c r="D110" s="54"/>
    </row>
    <row r="111" spans="1:4" ht="15.75" hidden="1" thickBot="1" x14ac:dyDescent="0.3">
      <c r="A111" s="33" t="s">
        <v>651</v>
      </c>
      <c r="B111" s="33" t="s">
        <v>623</v>
      </c>
      <c r="C111" s="54">
        <v>116</v>
      </c>
      <c r="D111" s="54"/>
    </row>
    <row r="112" spans="1:4" ht="15.75" hidden="1" thickBot="1" x14ac:dyDescent="0.3">
      <c r="A112" s="33" t="s">
        <v>654</v>
      </c>
      <c r="B112" s="33" t="s">
        <v>623</v>
      </c>
      <c r="C112" s="54">
        <v>117</v>
      </c>
      <c r="D112" s="54"/>
    </row>
    <row r="113" spans="1:4" ht="15.75" hidden="1" thickBot="1" x14ac:dyDescent="0.3">
      <c r="A113" s="33" t="s">
        <v>657</v>
      </c>
      <c r="B113" s="33" t="s">
        <v>623</v>
      </c>
      <c r="C113" s="54">
        <v>118</v>
      </c>
      <c r="D113" s="54"/>
    </row>
    <row r="114" spans="1:4" ht="15.75" hidden="1" thickBot="1" x14ac:dyDescent="0.3">
      <c r="A114" s="33" t="s">
        <v>659</v>
      </c>
      <c r="B114" s="33" t="s">
        <v>623</v>
      </c>
      <c r="C114" s="54">
        <v>119</v>
      </c>
      <c r="D114" s="54"/>
    </row>
    <row r="115" spans="1:4" ht="15.75" hidden="1" thickBot="1" x14ac:dyDescent="0.3">
      <c r="A115" s="33" t="s">
        <v>662</v>
      </c>
      <c r="B115" s="33" t="s">
        <v>623</v>
      </c>
      <c r="C115" s="54">
        <v>120</v>
      </c>
      <c r="D115" s="54"/>
    </row>
    <row r="116" spans="1:4" ht="15.75" hidden="1" thickBot="1" x14ac:dyDescent="0.3">
      <c r="A116" s="33" t="s">
        <v>664</v>
      </c>
      <c r="B116" s="33" t="s">
        <v>623</v>
      </c>
      <c r="C116" s="54">
        <v>121</v>
      </c>
      <c r="D116" s="54"/>
    </row>
    <row r="117" spans="1:4" ht="15.75" hidden="1" thickBot="1" x14ac:dyDescent="0.3">
      <c r="A117" s="33" t="s">
        <v>667</v>
      </c>
      <c r="B117" s="33" t="s">
        <v>623</v>
      </c>
      <c r="C117" s="54">
        <v>122</v>
      </c>
      <c r="D117" s="54"/>
    </row>
    <row r="118" spans="1:4" ht="15.75" hidden="1" thickBot="1" x14ac:dyDescent="0.3">
      <c r="A118" s="33" t="s">
        <v>669</v>
      </c>
      <c r="B118" s="33" t="s">
        <v>623</v>
      </c>
      <c r="C118" s="54">
        <v>123</v>
      </c>
      <c r="D118" s="54"/>
    </row>
    <row r="119" spans="1:4" ht="15.75" hidden="1" thickBot="1" x14ac:dyDescent="0.3">
      <c r="A119" s="33" t="s">
        <v>671</v>
      </c>
      <c r="B119" s="33" t="s">
        <v>623</v>
      </c>
      <c r="C119" s="54">
        <v>124</v>
      </c>
      <c r="D119" s="54"/>
    </row>
    <row r="120" spans="1:4" ht="15.75" hidden="1" thickBot="1" x14ac:dyDescent="0.3">
      <c r="A120" s="33" t="s">
        <v>673</v>
      </c>
      <c r="B120" s="33" t="s">
        <v>623</v>
      </c>
      <c r="C120" s="54">
        <v>125</v>
      </c>
      <c r="D120" s="54"/>
    </row>
    <row r="121" spans="1:4" ht="15.75" hidden="1" thickBot="1" x14ac:dyDescent="0.3">
      <c r="A121" s="33" t="s">
        <v>675</v>
      </c>
      <c r="B121" s="33" t="s">
        <v>623</v>
      </c>
      <c r="C121" s="54">
        <v>126</v>
      </c>
      <c r="D121" s="54"/>
    </row>
    <row r="122" spans="1:4" ht="15.75" hidden="1" thickBot="1" x14ac:dyDescent="0.3">
      <c r="A122" s="33" t="s">
        <v>677</v>
      </c>
      <c r="B122" s="33" t="s">
        <v>623</v>
      </c>
      <c r="C122" s="54">
        <v>127</v>
      </c>
      <c r="D122" s="54"/>
    </row>
    <row r="123" spans="1:4" ht="15.75" hidden="1" thickBot="1" x14ac:dyDescent="0.3">
      <c r="A123" s="33" t="s">
        <v>679</v>
      </c>
      <c r="B123" s="33" t="s">
        <v>623</v>
      </c>
      <c r="C123" s="54">
        <v>128</v>
      </c>
      <c r="D123" s="54"/>
    </row>
    <row r="124" spans="1:4" ht="15.75" hidden="1" thickBot="1" x14ac:dyDescent="0.3">
      <c r="A124" s="33" t="s">
        <v>681</v>
      </c>
      <c r="B124" s="33" t="s">
        <v>623</v>
      </c>
      <c r="C124" s="54">
        <v>129</v>
      </c>
      <c r="D124" s="54"/>
    </row>
    <row r="125" spans="1:4" ht="15.75" hidden="1" thickBot="1" x14ac:dyDescent="0.3">
      <c r="A125" s="33" t="s">
        <v>683</v>
      </c>
      <c r="B125" s="33" t="s">
        <v>623</v>
      </c>
      <c r="C125" s="54">
        <v>130</v>
      </c>
      <c r="D125" s="54"/>
    </row>
    <row r="126" spans="1:4" ht="15.75" hidden="1" thickBot="1" x14ac:dyDescent="0.3">
      <c r="A126" s="33" t="s">
        <v>685</v>
      </c>
      <c r="B126" s="33" t="s">
        <v>623</v>
      </c>
      <c r="C126" s="54">
        <v>131</v>
      </c>
      <c r="D126" s="54"/>
    </row>
    <row r="127" spans="1:4" ht="15.75" hidden="1" thickBot="1" x14ac:dyDescent="0.3">
      <c r="A127" s="33" t="s">
        <v>687</v>
      </c>
      <c r="B127" s="33" t="s">
        <v>623</v>
      </c>
      <c r="C127" s="54">
        <v>132</v>
      </c>
      <c r="D127" s="54"/>
    </row>
    <row r="128" spans="1:4" ht="15.75" hidden="1" thickBot="1" x14ac:dyDescent="0.3">
      <c r="A128" s="33" t="s">
        <v>689</v>
      </c>
      <c r="B128" s="33" t="s">
        <v>623</v>
      </c>
      <c r="C128" s="54">
        <v>133</v>
      </c>
      <c r="D128" s="54"/>
    </row>
    <row r="129" spans="1:4" ht="15.75" hidden="1" thickBot="1" x14ac:dyDescent="0.3">
      <c r="A129" s="33" t="s">
        <v>691</v>
      </c>
      <c r="B129" s="33" t="s">
        <v>623</v>
      </c>
      <c r="C129" s="54">
        <v>134</v>
      </c>
      <c r="D129" s="54"/>
    </row>
    <row r="130" spans="1:4" ht="15.75" hidden="1" thickBot="1" x14ac:dyDescent="0.3">
      <c r="A130" s="33" t="s">
        <v>693</v>
      </c>
      <c r="B130" s="33" t="s">
        <v>623</v>
      </c>
      <c r="C130" s="54">
        <v>135</v>
      </c>
      <c r="D130" s="54"/>
    </row>
    <row r="131" spans="1:4" ht="15.75" hidden="1" thickBot="1" x14ac:dyDescent="0.3">
      <c r="A131" s="33" t="s">
        <v>695</v>
      </c>
      <c r="B131" s="33" t="s">
        <v>623</v>
      </c>
      <c r="C131" s="54">
        <v>136</v>
      </c>
      <c r="D131" s="54"/>
    </row>
    <row r="132" spans="1:4" ht="15.75" hidden="1" thickBot="1" x14ac:dyDescent="0.3">
      <c r="A132" s="33" t="s">
        <v>698</v>
      </c>
      <c r="B132" s="33" t="s">
        <v>623</v>
      </c>
      <c r="C132" s="54">
        <v>137</v>
      </c>
      <c r="D132" s="54"/>
    </row>
    <row r="133" spans="1:4" ht="15.75" hidden="1" thickBot="1" x14ac:dyDescent="0.3">
      <c r="A133" s="33" t="s">
        <v>700</v>
      </c>
      <c r="B133" s="33" t="s">
        <v>623</v>
      </c>
      <c r="C133" s="54">
        <v>138</v>
      </c>
      <c r="D133" s="54"/>
    </row>
    <row r="134" spans="1:4" ht="15.75" hidden="1" thickBot="1" x14ac:dyDescent="0.3">
      <c r="A134" s="33" t="s">
        <v>702</v>
      </c>
      <c r="B134" s="33" t="s">
        <v>623</v>
      </c>
      <c r="C134" s="54">
        <v>139</v>
      </c>
      <c r="D134" s="54"/>
    </row>
    <row r="135" spans="1:4" ht="15.75" hidden="1" thickBot="1" x14ac:dyDescent="0.3">
      <c r="A135" s="33" t="s">
        <v>704</v>
      </c>
      <c r="B135" s="33" t="s">
        <v>623</v>
      </c>
      <c r="C135" s="54">
        <v>140</v>
      </c>
      <c r="D135" s="54"/>
    </row>
    <row r="136" spans="1:4" ht="15.75" hidden="1" thickBot="1" x14ac:dyDescent="0.3">
      <c r="A136" s="33" t="s">
        <v>706</v>
      </c>
      <c r="B136" s="33" t="s">
        <v>623</v>
      </c>
      <c r="C136" s="54">
        <v>141</v>
      </c>
      <c r="D136" s="54"/>
    </row>
    <row r="137" spans="1:4" ht="15.75" hidden="1" thickBot="1" x14ac:dyDescent="0.3">
      <c r="A137" s="33" t="s">
        <v>709</v>
      </c>
      <c r="B137" s="33" t="s">
        <v>623</v>
      </c>
      <c r="C137" s="54">
        <v>142</v>
      </c>
      <c r="D137" s="54"/>
    </row>
    <row r="138" spans="1:4" ht="15.75" hidden="1" thickBot="1" x14ac:dyDescent="0.3">
      <c r="A138" s="33" t="s">
        <v>711</v>
      </c>
      <c r="B138" s="33" t="s">
        <v>623</v>
      </c>
      <c r="C138" s="54">
        <v>143</v>
      </c>
      <c r="D138" s="54"/>
    </row>
    <row r="139" spans="1:4" ht="15.75" hidden="1" thickBot="1" x14ac:dyDescent="0.3">
      <c r="A139" s="33" t="s">
        <v>713</v>
      </c>
      <c r="B139" s="33" t="s">
        <v>623</v>
      </c>
      <c r="C139" s="54">
        <v>144</v>
      </c>
      <c r="D139" s="54"/>
    </row>
    <row r="140" spans="1:4" ht="15.75" hidden="1" thickBot="1" x14ac:dyDescent="0.3">
      <c r="A140" s="33" t="s">
        <v>715</v>
      </c>
      <c r="B140" s="33" t="s">
        <v>623</v>
      </c>
      <c r="C140" s="54">
        <v>145</v>
      </c>
      <c r="D140" s="54"/>
    </row>
    <row r="141" spans="1:4" ht="15.75" hidden="1" thickBot="1" x14ac:dyDescent="0.3">
      <c r="A141" s="33" t="s">
        <v>717</v>
      </c>
      <c r="B141" s="33" t="s">
        <v>623</v>
      </c>
      <c r="C141" s="54">
        <v>146</v>
      </c>
      <c r="D141" s="54"/>
    </row>
    <row r="142" spans="1:4" ht="15.75" hidden="1" thickBot="1" x14ac:dyDescent="0.3">
      <c r="A142" s="33" t="s">
        <v>719</v>
      </c>
      <c r="B142" s="33" t="s">
        <v>623</v>
      </c>
      <c r="C142" s="54">
        <v>147</v>
      </c>
      <c r="D142" s="54"/>
    </row>
    <row r="143" spans="1:4" ht="15.75" hidden="1" thickBot="1" x14ac:dyDescent="0.3">
      <c r="A143" s="33" t="s">
        <v>721</v>
      </c>
      <c r="B143" s="33" t="s">
        <v>623</v>
      </c>
      <c r="C143" s="54">
        <v>148</v>
      </c>
      <c r="D143" s="54"/>
    </row>
    <row r="144" spans="1:4" ht="15.75" hidden="1" thickBot="1" x14ac:dyDescent="0.3">
      <c r="A144" s="33" t="s">
        <v>723</v>
      </c>
      <c r="B144" s="33" t="s">
        <v>623</v>
      </c>
      <c r="C144" s="54">
        <v>149</v>
      </c>
      <c r="D144" s="54"/>
    </row>
    <row r="145" spans="1:4" ht="15.75" hidden="1" thickBot="1" x14ac:dyDescent="0.3">
      <c r="A145" s="33" t="s">
        <v>725</v>
      </c>
      <c r="B145" s="33" t="s">
        <v>623</v>
      </c>
      <c r="C145" s="54">
        <v>150</v>
      </c>
      <c r="D145" s="54"/>
    </row>
    <row r="146" spans="1:4" ht="15.75" hidden="1" thickBot="1" x14ac:dyDescent="0.3">
      <c r="A146" s="33" t="s">
        <v>726</v>
      </c>
      <c r="B146" s="33" t="s">
        <v>623</v>
      </c>
      <c r="C146" s="54">
        <v>151</v>
      </c>
      <c r="D146" s="54"/>
    </row>
    <row r="147" spans="1:4" ht="15.75" hidden="1" thickBot="1" x14ac:dyDescent="0.3">
      <c r="A147" s="33" t="s">
        <v>728</v>
      </c>
      <c r="B147" s="33" t="s">
        <v>623</v>
      </c>
      <c r="C147" s="54">
        <v>152</v>
      </c>
      <c r="D147" s="54"/>
    </row>
    <row r="148" spans="1:4" ht="15.75" hidden="1" thickBot="1" x14ac:dyDescent="0.3">
      <c r="A148" s="33" t="s">
        <v>730</v>
      </c>
      <c r="B148" s="33" t="s">
        <v>623</v>
      </c>
      <c r="C148" s="54">
        <v>153</v>
      </c>
      <c r="D148" s="54"/>
    </row>
    <row r="149" spans="1:4" ht="15.75" hidden="1" thickBot="1" x14ac:dyDescent="0.3">
      <c r="A149" s="33" t="s">
        <v>732</v>
      </c>
      <c r="B149" s="33" t="s">
        <v>623</v>
      </c>
      <c r="C149" s="54">
        <v>154</v>
      </c>
      <c r="D149" s="54"/>
    </row>
    <row r="150" spans="1:4" ht="15.75" hidden="1" thickBot="1" x14ac:dyDescent="0.3">
      <c r="A150" s="33" t="s">
        <v>734</v>
      </c>
      <c r="B150" s="33" t="s">
        <v>623</v>
      </c>
      <c r="C150" s="54">
        <v>155</v>
      </c>
      <c r="D150" s="54"/>
    </row>
    <row r="151" spans="1:4" ht="15.75" hidden="1" thickBot="1" x14ac:dyDescent="0.3">
      <c r="A151" s="33" t="s">
        <v>735</v>
      </c>
      <c r="B151" s="33" t="s">
        <v>623</v>
      </c>
      <c r="C151" s="54">
        <v>156</v>
      </c>
      <c r="D151" s="54"/>
    </row>
    <row r="152" spans="1:4" ht="15.75" hidden="1" thickBot="1" x14ac:dyDescent="0.3">
      <c r="A152" s="33" t="s">
        <v>738</v>
      </c>
      <c r="B152" s="33" t="s">
        <v>623</v>
      </c>
      <c r="C152" s="54">
        <v>157</v>
      </c>
      <c r="D152" s="54"/>
    </row>
    <row r="153" spans="1:4" ht="15.75" hidden="1" thickBot="1" x14ac:dyDescent="0.3">
      <c r="A153" s="33" t="s">
        <v>740</v>
      </c>
      <c r="B153" s="33" t="s">
        <v>623</v>
      </c>
      <c r="C153" s="54">
        <v>158</v>
      </c>
      <c r="D153" s="54"/>
    </row>
    <row r="154" spans="1:4" ht="15.75" hidden="1" thickBot="1" x14ac:dyDescent="0.3">
      <c r="A154" s="33" t="s">
        <v>742</v>
      </c>
      <c r="B154" s="33" t="s">
        <v>623</v>
      </c>
      <c r="C154" s="54">
        <v>159</v>
      </c>
      <c r="D154" s="54"/>
    </row>
    <row r="155" spans="1:4" ht="15.75" hidden="1" thickBot="1" x14ac:dyDescent="0.3">
      <c r="A155" s="33" t="s">
        <v>744</v>
      </c>
      <c r="B155" s="33" t="s">
        <v>623</v>
      </c>
      <c r="C155" s="54">
        <v>160</v>
      </c>
      <c r="D155" s="54"/>
    </row>
    <row r="156" spans="1:4" ht="15.75" hidden="1" thickBot="1" x14ac:dyDescent="0.3">
      <c r="A156" s="33" t="s">
        <v>746</v>
      </c>
      <c r="B156" s="33" t="s">
        <v>623</v>
      </c>
      <c r="C156" s="54">
        <v>161</v>
      </c>
      <c r="D156" s="54"/>
    </row>
    <row r="157" spans="1:4" ht="15.75" hidden="1" thickBot="1" x14ac:dyDescent="0.3">
      <c r="A157" s="33" t="s">
        <v>748</v>
      </c>
      <c r="B157" s="33" t="s">
        <v>623</v>
      </c>
      <c r="C157" s="54">
        <v>162</v>
      </c>
      <c r="D157" s="54"/>
    </row>
    <row r="158" spans="1:4" ht="15.75" hidden="1" thickBot="1" x14ac:dyDescent="0.3">
      <c r="A158" s="33" t="s">
        <v>750</v>
      </c>
      <c r="B158" s="33" t="s">
        <v>623</v>
      </c>
      <c r="C158" s="54">
        <v>163</v>
      </c>
      <c r="D158" s="54"/>
    </row>
    <row r="159" spans="1:4" ht="15.75" hidden="1" thickBot="1" x14ac:dyDescent="0.3">
      <c r="A159" s="33" t="s">
        <v>752</v>
      </c>
      <c r="B159" s="33" t="s">
        <v>623</v>
      </c>
      <c r="C159" s="54">
        <v>164</v>
      </c>
      <c r="D159" s="54"/>
    </row>
    <row r="160" spans="1:4" ht="15.75" hidden="1" thickBot="1" x14ac:dyDescent="0.3">
      <c r="A160" s="33" t="s">
        <v>754</v>
      </c>
      <c r="B160" s="33" t="s">
        <v>623</v>
      </c>
      <c r="C160" s="54">
        <v>165</v>
      </c>
      <c r="D160" s="54"/>
    </row>
    <row r="161" spans="1:4" ht="15.75" hidden="1" thickBot="1" x14ac:dyDescent="0.3">
      <c r="A161" s="33" t="s">
        <v>757</v>
      </c>
      <c r="B161" s="33" t="s">
        <v>623</v>
      </c>
      <c r="C161" s="54">
        <v>166</v>
      </c>
      <c r="D161" s="54"/>
    </row>
  </sheetData>
  <autoFilter ref="A3:E161" xr:uid="{E6AA1794-5647-4A60-802F-B4B1E7538631}">
    <filterColumn colId="1">
      <filters>
        <filter val="Aviva"/>
        <filter val="MH"/>
        <filter val="ZB"/>
      </filters>
    </filterColumn>
  </autoFilter>
  <hyperlinks>
    <hyperlink ref="A4" r:id="rId1" xr:uid="{D4A1E337-D439-4B9B-8372-942005FB1897}"/>
    <hyperlink ref="A5" r:id="rId2" xr:uid="{23D4842C-FE5C-4D88-943A-F842B13BF8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BDBD-643A-4470-8952-A56336974B58}">
  <dimension ref="A1:E997"/>
  <sheetViews>
    <sheetView workbookViewId="0">
      <selection activeCell="A3" sqref="A3"/>
    </sheetView>
  </sheetViews>
  <sheetFormatPr defaultRowHeight="15" x14ac:dyDescent="0.25"/>
  <cols>
    <col min="1" max="1" width="26.85546875" customWidth="1"/>
    <col min="3" max="3" width="62.42578125" customWidth="1"/>
    <col min="4" max="4" width="49.28515625" customWidth="1"/>
    <col min="5" max="5" width="74" customWidth="1"/>
  </cols>
  <sheetData>
    <row r="1" spans="1:5" ht="15.75" thickBot="1" x14ac:dyDescent="0.3">
      <c r="A1" s="32" t="s">
        <v>303</v>
      </c>
      <c r="B1" s="32" t="s">
        <v>304</v>
      </c>
      <c r="C1" s="32" t="s">
        <v>305</v>
      </c>
      <c r="D1" s="32" t="s">
        <v>306</v>
      </c>
      <c r="E1" s="32" t="s">
        <v>307</v>
      </c>
    </row>
    <row r="2" spans="1:5" ht="15.75" thickBot="1" x14ac:dyDescent="0.3">
      <c r="A2" s="33"/>
      <c r="B2" s="33"/>
      <c r="C2" s="33"/>
      <c r="D2" s="33"/>
      <c r="E2" s="33"/>
    </row>
    <row r="3" spans="1:5" ht="15" customHeight="1" thickBot="1" x14ac:dyDescent="0.3">
      <c r="A3" s="33" t="s">
        <v>308</v>
      </c>
      <c r="B3" s="33" t="s">
        <v>309</v>
      </c>
      <c r="C3" s="33" t="s">
        <v>310</v>
      </c>
      <c r="D3" s="34" t="s">
        <v>311</v>
      </c>
      <c r="E3" s="34" t="s">
        <v>312</v>
      </c>
    </row>
    <row r="4" spans="1:5" ht="15" customHeight="1" thickBot="1" x14ac:dyDescent="0.3">
      <c r="A4" s="35" t="s">
        <v>313</v>
      </c>
      <c r="B4" s="35" t="s">
        <v>309</v>
      </c>
      <c r="C4" s="36" t="s">
        <v>314</v>
      </c>
      <c r="D4" s="37" t="s">
        <v>315</v>
      </c>
      <c r="E4" s="37" t="s">
        <v>316</v>
      </c>
    </row>
    <row r="5" spans="1:5" ht="15.75" thickBot="1" x14ac:dyDescent="0.3">
      <c r="A5" s="33" t="s">
        <v>317</v>
      </c>
      <c r="B5" s="33" t="s">
        <v>309</v>
      </c>
      <c r="C5" s="33" t="s">
        <v>318</v>
      </c>
      <c r="D5" s="34" t="s">
        <v>319</v>
      </c>
      <c r="E5" s="33"/>
    </row>
    <row r="6" spans="1:5" ht="15.75" thickBot="1" x14ac:dyDescent="0.3">
      <c r="A6" s="33" t="s">
        <v>320</v>
      </c>
      <c r="B6" s="33" t="s">
        <v>309</v>
      </c>
      <c r="C6" s="33" t="s">
        <v>321</v>
      </c>
      <c r="D6" s="34" t="s">
        <v>322</v>
      </c>
      <c r="E6" s="34" t="s">
        <v>323</v>
      </c>
    </row>
    <row r="7" spans="1:5" ht="15.75" thickBot="1" x14ac:dyDescent="0.3">
      <c r="A7" s="33" t="s">
        <v>324</v>
      </c>
      <c r="B7" s="33" t="s">
        <v>309</v>
      </c>
      <c r="C7" s="38" t="s">
        <v>325</v>
      </c>
      <c r="D7" s="34" t="s">
        <v>326</v>
      </c>
      <c r="E7" s="33"/>
    </row>
    <row r="8" spans="1:5" ht="15.75" thickBot="1" x14ac:dyDescent="0.3">
      <c r="A8" s="33" t="s">
        <v>327</v>
      </c>
      <c r="B8" s="33" t="s">
        <v>309</v>
      </c>
      <c r="C8" s="33" t="s">
        <v>328</v>
      </c>
      <c r="D8" s="34" t="s">
        <v>329</v>
      </c>
      <c r="E8" s="33"/>
    </row>
    <row r="9" spans="1:5" ht="15.75" thickBot="1" x14ac:dyDescent="0.3">
      <c r="A9" s="33" t="s">
        <v>330</v>
      </c>
      <c r="B9" s="33" t="s">
        <v>309</v>
      </c>
      <c r="C9" s="38" t="s">
        <v>331</v>
      </c>
      <c r="D9" s="34" t="s">
        <v>332</v>
      </c>
      <c r="E9" s="33"/>
    </row>
    <row r="10" spans="1:5" ht="15.75" thickBot="1" x14ac:dyDescent="0.3">
      <c r="A10" s="33" t="s">
        <v>333</v>
      </c>
      <c r="B10" s="33" t="s">
        <v>309</v>
      </c>
      <c r="C10" s="33" t="s">
        <v>334</v>
      </c>
      <c r="D10" s="34" t="s">
        <v>335</v>
      </c>
      <c r="E10" s="34" t="s">
        <v>336</v>
      </c>
    </row>
    <row r="11" spans="1:5" ht="15.75" thickBot="1" x14ac:dyDescent="0.3">
      <c r="A11" s="33" t="s">
        <v>337</v>
      </c>
      <c r="B11" s="33" t="s">
        <v>309</v>
      </c>
      <c r="C11" s="33" t="s">
        <v>338</v>
      </c>
      <c r="D11" s="34" t="s">
        <v>339</v>
      </c>
      <c r="E11" s="34" t="s">
        <v>340</v>
      </c>
    </row>
    <row r="12" spans="1:5" ht="16.5" customHeight="1" thickBot="1" x14ac:dyDescent="0.3">
      <c r="A12" s="33" t="s">
        <v>341</v>
      </c>
      <c r="B12" s="33" t="s">
        <v>309</v>
      </c>
      <c r="C12" s="38" t="s">
        <v>342</v>
      </c>
      <c r="D12" s="34" t="s">
        <v>343</v>
      </c>
      <c r="E12" s="34" t="s">
        <v>344</v>
      </c>
    </row>
    <row r="13" spans="1:5" ht="15.75" thickBot="1" x14ac:dyDescent="0.3">
      <c r="A13" s="33" t="s">
        <v>345</v>
      </c>
      <c r="B13" s="33" t="s">
        <v>346</v>
      </c>
      <c r="C13" s="33" t="s">
        <v>347</v>
      </c>
      <c r="D13" s="39" t="s">
        <v>348</v>
      </c>
      <c r="E13" s="34" t="s">
        <v>349</v>
      </c>
    </row>
    <row r="14" spans="1:5" ht="16.5" customHeight="1" thickBot="1" x14ac:dyDescent="0.3">
      <c r="A14" s="33" t="s">
        <v>350</v>
      </c>
      <c r="B14" s="33" t="s">
        <v>351</v>
      </c>
      <c r="C14" s="38" t="s">
        <v>352</v>
      </c>
      <c r="D14" s="34" t="s">
        <v>353</v>
      </c>
      <c r="E14" s="33"/>
    </row>
    <row r="15" spans="1:5" ht="15.75" thickBot="1" x14ac:dyDescent="0.3">
      <c r="A15" s="33" t="s">
        <v>354</v>
      </c>
      <c r="B15" s="33" t="s">
        <v>355</v>
      </c>
      <c r="C15" s="33" t="s">
        <v>356</v>
      </c>
      <c r="D15" s="34" t="s">
        <v>357</v>
      </c>
      <c r="E15" s="34" t="s">
        <v>358</v>
      </c>
    </row>
    <row r="16" spans="1:5" ht="15.75" thickBot="1" x14ac:dyDescent="0.3">
      <c r="A16" s="33" t="s">
        <v>359</v>
      </c>
      <c r="B16" s="33" t="s">
        <v>355</v>
      </c>
      <c r="C16" s="33" t="s">
        <v>360</v>
      </c>
      <c r="D16" s="34" t="s">
        <v>361</v>
      </c>
      <c r="E16" s="33"/>
    </row>
    <row r="17" spans="1:5" ht="15.75" thickBot="1" x14ac:dyDescent="0.3">
      <c r="A17" s="33" t="s">
        <v>362</v>
      </c>
      <c r="B17" s="33" t="s">
        <v>355</v>
      </c>
      <c r="C17" s="33" t="s">
        <v>363</v>
      </c>
      <c r="D17" s="34" t="s">
        <v>364</v>
      </c>
      <c r="E17" s="33"/>
    </row>
    <row r="18" spans="1:5" ht="15.75" thickBot="1" x14ac:dyDescent="0.3">
      <c r="A18" s="33" t="s">
        <v>365</v>
      </c>
      <c r="B18" s="33" t="s">
        <v>355</v>
      </c>
      <c r="C18" s="33" t="s">
        <v>366</v>
      </c>
      <c r="D18" s="34" t="s">
        <v>367</v>
      </c>
      <c r="E18" s="34" t="s">
        <v>368</v>
      </c>
    </row>
    <row r="19" spans="1:5" ht="15.75" thickBot="1" x14ac:dyDescent="0.3">
      <c r="A19" s="33" t="s">
        <v>369</v>
      </c>
      <c r="B19" s="33" t="s">
        <v>355</v>
      </c>
      <c r="C19" s="33" t="s">
        <v>370</v>
      </c>
      <c r="D19" s="34" t="s">
        <v>371</v>
      </c>
      <c r="E19" s="34" t="s">
        <v>372</v>
      </c>
    </row>
    <row r="20" spans="1:5" ht="15.75" thickBot="1" x14ac:dyDescent="0.3">
      <c r="A20" s="33" t="s">
        <v>373</v>
      </c>
      <c r="B20" s="33" t="s">
        <v>355</v>
      </c>
      <c r="C20" s="33" t="s">
        <v>374</v>
      </c>
      <c r="D20" s="34" t="s">
        <v>375</v>
      </c>
      <c r="E20" s="33"/>
    </row>
    <row r="21" spans="1:5" ht="15.75" thickBot="1" x14ac:dyDescent="0.3">
      <c r="A21" s="33" t="s">
        <v>376</v>
      </c>
      <c r="B21" s="33" t="s">
        <v>355</v>
      </c>
      <c r="C21" s="33" t="s">
        <v>377</v>
      </c>
      <c r="D21" s="34" t="s">
        <v>378</v>
      </c>
      <c r="E21" s="33"/>
    </row>
    <row r="22" spans="1:5" ht="15.75" thickBot="1" x14ac:dyDescent="0.3">
      <c r="A22" s="33" t="s">
        <v>379</v>
      </c>
      <c r="B22" s="33" t="s">
        <v>355</v>
      </c>
      <c r="C22" s="33" t="s">
        <v>380</v>
      </c>
      <c r="D22" s="34" t="s">
        <v>381</v>
      </c>
      <c r="E22" s="34" t="s">
        <v>382</v>
      </c>
    </row>
    <row r="23" spans="1:5" ht="15.75" thickBot="1" x14ac:dyDescent="0.3">
      <c r="A23" s="33" t="s">
        <v>383</v>
      </c>
      <c r="B23" s="33" t="s">
        <v>355</v>
      </c>
      <c r="C23" s="33" t="s">
        <v>384</v>
      </c>
      <c r="D23" s="34" t="s">
        <v>385</v>
      </c>
      <c r="E23" s="33"/>
    </row>
    <row r="24" spans="1:5" ht="15.75" thickBot="1" x14ac:dyDescent="0.3">
      <c r="A24" s="33" t="s">
        <v>386</v>
      </c>
      <c r="B24" s="33" t="s">
        <v>355</v>
      </c>
      <c r="C24" s="33" t="s">
        <v>387</v>
      </c>
      <c r="D24" s="34" t="s">
        <v>388</v>
      </c>
      <c r="E24" s="33"/>
    </row>
    <row r="25" spans="1:5" ht="15.75" thickBot="1" x14ac:dyDescent="0.3">
      <c r="A25" s="33" t="s">
        <v>389</v>
      </c>
      <c r="B25" s="33" t="s">
        <v>355</v>
      </c>
      <c r="C25" s="33" t="s">
        <v>390</v>
      </c>
      <c r="D25" s="34" t="s">
        <v>391</v>
      </c>
      <c r="E25" s="33"/>
    </row>
    <row r="26" spans="1:5" ht="15.75" thickBot="1" x14ac:dyDescent="0.3">
      <c r="A26" s="33" t="s">
        <v>392</v>
      </c>
      <c r="B26" s="33" t="s">
        <v>355</v>
      </c>
      <c r="C26" s="33" t="s">
        <v>393</v>
      </c>
      <c r="D26" s="34" t="s">
        <v>394</v>
      </c>
      <c r="E26" s="33"/>
    </row>
    <row r="27" spans="1:5" ht="15.75" thickBot="1" x14ac:dyDescent="0.3">
      <c r="A27" s="33" t="s">
        <v>395</v>
      </c>
      <c r="B27" s="33" t="s">
        <v>355</v>
      </c>
      <c r="C27" s="33" t="s">
        <v>396</v>
      </c>
      <c r="D27" s="34" t="s">
        <v>397</v>
      </c>
      <c r="E27" s="33"/>
    </row>
    <row r="28" spans="1:5" ht="15.75" thickBot="1" x14ac:dyDescent="0.3">
      <c r="A28" s="33" t="s">
        <v>398</v>
      </c>
      <c r="B28" s="33" t="s">
        <v>355</v>
      </c>
      <c r="C28" s="33" t="s">
        <v>399</v>
      </c>
      <c r="D28" s="34" t="s">
        <v>400</v>
      </c>
      <c r="E28" s="34" t="s">
        <v>401</v>
      </c>
    </row>
    <row r="29" spans="1:5" ht="15.75" thickBot="1" x14ac:dyDescent="0.3">
      <c r="A29" s="33" t="s">
        <v>402</v>
      </c>
      <c r="B29" s="33" t="s">
        <v>355</v>
      </c>
      <c r="C29" s="33" t="s">
        <v>403</v>
      </c>
      <c r="D29" s="34" t="s">
        <v>404</v>
      </c>
      <c r="E29" s="33"/>
    </row>
    <row r="30" spans="1:5" ht="15.75" thickBot="1" x14ac:dyDescent="0.3">
      <c r="A30" s="33" t="s">
        <v>405</v>
      </c>
      <c r="B30" s="33" t="s">
        <v>406</v>
      </c>
      <c r="C30" s="33" t="s">
        <v>407</v>
      </c>
      <c r="D30" s="34" t="s">
        <v>408</v>
      </c>
      <c r="E30" s="34" t="s">
        <v>409</v>
      </c>
    </row>
    <row r="31" spans="1:5" ht="15.75" thickBot="1" x14ac:dyDescent="0.3">
      <c r="A31" s="33" t="s">
        <v>410</v>
      </c>
      <c r="B31" s="33" t="s">
        <v>411</v>
      </c>
      <c r="C31" s="33"/>
      <c r="D31" s="34" t="s">
        <v>412</v>
      </c>
      <c r="E31" s="34" t="s">
        <v>413</v>
      </c>
    </row>
    <row r="32" spans="1:5" ht="27" thickBot="1" x14ac:dyDescent="0.3">
      <c r="A32" s="33" t="s">
        <v>414</v>
      </c>
      <c r="B32" s="33" t="s">
        <v>411</v>
      </c>
      <c r="C32" s="33" t="s">
        <v>415</v>
      </c>
      <c r="D32" s="34" t="s">
        <v>416</v>
      </c>
      <c r="E32" s="34" t="s">
        <v>417</v>
      </c>
    </row>
    <row r="33" spans="1:5" ht="15.75" thickBot="1" x14ac:dyDescent="0.3">
      <c r="A33" s="41"/>
      <c r="B33" s="41"/>
      <c r="C33" s="41"/>
      <c r="D33" s="42" t="s">
        <v>418</v>
      </c>
      <c r="E33" s="41"/>
    </row>
    <row r="34" spans="1:5" ht="15.75" thickBot="1" x14ac:dyDescent="0.3">
      <c r="A34" s="33"/>
      <c r="B34" s="33"/>
      <c r="C34" s="33"/>
      <c r="D34" s="33"/>
      <c r="E34" s="33"/>
    </row>
    <row r="35" spans="1:5" ht="15.75" thickBot="1" x14ac:dyDescent="0.3">
      <c r="A35" s="33" t="s">
        <v>419</v>
      </c>
      <c r="B35" s="33" t="s">
        <v>420</v>
      </c>
      <c r="C35" s="33" t="s">
        <v>421</v>
      </c>
      <c r="D35" s="64" t="s">
        <v>422</v>
      </c>
      <c r="E35" s="64" t="s">
        <v>423</v>
      </c>
    </row>
    <row r="36" spans="1:5" ht="15.75" thickBot="1" x14ac:dyDescent="0.3">
      <c r="A36" s="35" t="s">
        <v>424</v>
      </c>
      <c r="B36" s="35" t="s">
        <v>420</v>
      </c>
      <c r="C36" s="33"/>
      <c r="D36" s="65"/>
      <c r="E36" s="65"/>
    </row>
    <row r="37" spans="1:5" ht="15.75" thickBot="1" x14ac:dyDescent="0.3">
      <c r="A37" s="33" t="s">
        <v>425</v>
      </c>
      <c r="B37" s="33" t="s">
        <v>420</v>
      </c>
      <c r="C37" s="33" t="s">
        <v>426</v>
      </c>
      <c r="D37" s="34" t="s">
        <v>427</v>
      </c>
      <c r="E37" s="33"/>
    </row>
    <row r="38" spans="1:5" ht="15.75" thickBot="1" x14ac:dyDescent="0.3">
      <c r="A38" s="33" t="s">
        <v>428</v>
      </c>
      <c r="B38" s="33" t="s">
        <v>420</v>
      </c>
      <c r="C38" s="33" t="s">
        <v>429</v>
      </c>
      <c r="D38" s="34" t="s">
        <v>430</v>
      </c>
      <c r="E38" s="33"/>
    </row>
    <row r="39" spans="1:5" ht="15.75" thickBot="1" x14ac:dyDescent="0.3">
      <c r="A39" s="41" t="s">
        <v>431</v>
      </c>
      <c r="B39" s="41" t="s">
        <v>420</v>
      </c>
      <c r="C39" s="41" t="s">
        <v>432</v>
      </c>
      <c r="D39" s="39" t="s">
        <v>433</v>
      </c>
      <c r="E39" s="41"/>
    </row>
    <row r="40" spans="1:5" ht="16.5" customHeight="1" thickBot="1" x14ac:dyDescent="0.3">
      <c r="A40" s="41" t="s">
        <v>434</v>
      </c>
      <c r="B40" s="41" t="s">
        <v>420</v>
      </c>
      <c r="C40" s="33" t="s">
        <v>435</v>
      </c>
      <c r="D40" s="66" t="s">
        <v>436</v>
      </c>
      <c r="E40" s="66" t="s">
        <v>437</v>
      </c>
    </row>
    <row r="41" spans="1:5" ht="15.75" thickBot="1" x14ac:dyDescent="0.3">
      <c r="A41" s="41" t="s">
        <v>438</v>
      </c>
      <c r="B41" s="41" t="s">
        <v>420</v>
      </c>
      <c r="C41" s="33" t="s">
        <v>439</v>
      </c>
      <c r="D41" s="67"/>
      <c r="E41" s="67"/>
    </row>
    <row r="42" spans="1:5" ht="16.5" customHeight="1" thickBot="1" x14ac:dyDescent="0.3">
      <c r="A42" s="33" t="s">
        <v>440</v>
      </c>
      <c r="B42" s="33" t="s">
        <v>420</v>
      </c>
      <c r="C42" s="33" t="s">
        <v>441</v>
      </c>
      <c r="D42" s="34" t="s">
        <v>442</v>
      </c>
      <c r="E42" s="34" t="s">
        <v>443</v>
      </c>
    </row>
    <row r="43" spans="1:5" ht="15.75" thickBot="1" x14ac:dyDescent="0.3">
      <c r="A43" s="33" t="s">
        <v>444</v>
      </c>
      <c r="B43" s="33" t="s">
        <v>420</v>
      </c>
      <c r="C43" s="33" t="s">
        <v>445</v>
      </c>
      <c r="D43" s="34" t="s">
        <v>446</v>
      </c>
      <c r="E43" s="34" t="s">
        <v>447</v>
      </c>
    </row>
    <row r="44" spans="1:5" ht="15.75" thickBot="1" x14ac:dyDescent="0.3">
      <c r="A44" s="33" t="s">
        <v>448</v>
      </c>
      <c r="B44" s="33" t="s">
        <v>420</v>
      </c>
      <c r="C44" s="33" t="s">
        <v>449</v>
      </c>
      <c r="D44" s="34" t="s">
        <v>450</v>
      </c>
      <c r="E44" s="34" t="s">
        <v>451</v>
      </c>
    </row>
    <row r="45" spans="1:5" ht="27" thickBot="1" x14ac:dyDescent="0.3">
      <c r="A45" s="33" t="s">
        <v>452</v>
      </c>
      <c r="B45" s="33" t="s">
        <v>420</v>
      </c>
      <c r="C45" s="33" t="s">
        <v>453</v>
      </c>
      <c r="D45" s="34" t="s">
        <v>454</v>
      </c>
      <c r="E45" s="34" t="s">
        <v>455</v>
      </c>
    </row>
    <row r="46" spans="1:5" ht="27" thickBot="1" x14ac:dyDescent="0.3">
      <c r="A46" s="33" t="s">
        <v>456</v>
      </c>
      <c r="B46" s="33" t="s">
        <v>420</v>
      </c>
      <c r="C46" s="38" t="s">
        <v>457</v>
      </c>
      <c r="D46" s="34" t="s">
        <v>458</v>
      </c>
      <c r="E46" s="33"/>
    </row>
    <row r="47" spans="1:5" ht="15.75" thickBot="1" x14ac:dyDescent="0.3">
      <c r="A47" s="43" t="s">
        <v>459</v>
      </c>
      <c r="B47" s="43" t="s">
        <v>420</v>
      </c>
      <c r="C47" s="43"/>
      <c r="D47" s="44" t="s">
        <v>460</v>
      </c>
      <c r="E47" s="43"/>
    </row>
    <row r="48" spans="1:5" ht="15.75" thickBot="1" x14ac:dyDescent="0.3">
      <c r="A48" s="33"/>
      <c r="B48" s="33"/>
      <c r="C48" s="33"/>
      <c r="D48" s="33"/>
      <c r="E48" s="33"/>
    </row>
    <row r="49" spans="1:5" ht="15.75" thickBot="1" x14ac:dyDescent="0.3">
      <c r="A49" s="33" t="s">
        <v>461</v>
      </c>
      <c r="B49" s="33" t="s">
        <v>462</v>
      </c>
      <c r="C49" s="33" t="s">
        <v>463</v>
      </c>
      <c r="D49" s="34" t="s">
        <v>464</v>
      </c>
      <c r="E49" s="33"/>
    </row>
    <row r="50" spans="1:5" ht="15.75" thickBot="1" x14ac:dyDescent="0.3">
      <c r="A50" s="33" t="s">
        <v>465</v>
      </c>
      <c r="B50" s="33" t="s">
        <v>462</v>
      </c>
      <c r="C50" s="33" t="s">
        <v>466</v>
      </c>
      <c r="D50" s="34" t="s">
        <v>467</v>
      </c>
      <c r="E50" s="33"/>
    </row>
    <row r="51" spans="1:5" ht="15.75" thickBot="1" x14ac:dyDescent="0.3">
      <c r="A51" s="43" t="s">
        <v>468</v>
      </c>
      <c r="B51" s="43" t="s">
        <v>462</v>
      </c>
      <c r="C51" s="43"/>
      <c r="D51" s="44" t="s">
        <v>469</v>
      </c>
      <c r="E51" s="44" t="s">
        <v>470</v>
      </c>
    </row>
    <row r="52" spans="1:5" ht="15.75" thickBot="1" x14ac:dyDescent="0.3">
      <c r="A52" s="45" t="s">
        <v>471</v>
      </c>
      <c r="B52" s="45" t="s">
        <v>462</v>
      </c>
      <c r="C52" s="45" t="s">
        <v>472</v>
      </c>
      <c r="D52" s="46" t="s">
        <v>473</v>
      </c>
      <c r="E52" s="45"/>
    </row>
    <row r="53" spans="1:5" ht="15.75" thickBot="1" x14ac:dyDescent="0.3">
      <c r="A53" s="33" t="s">
        <v>474</v>
      </c>
      <c r="B53" s="33" t="s">
        <v>462</v>
      </c>
      <c r="C53" s="33" t="s">
        <v>475</v>
      </c>
      <c r="D53" s="34" t="s">
        <v>476</v>
      </c>
      <c r="E53" s="33"/>
    </row>
    <row r="54" spans="1:5" ht="15.75" thickBot="1" x14ac:dyDescent="0.3">
      <c r="A54" s="33" t="s">
        <v>477</v>
      </c>
      <c r="B54" s="33" t="s">
        <v>462</v>
      </c>
      <c r="C54" s="33" t="s">
        <v>478</v>
      </c>
      <c r="D54" s="34" t="s">
        <v>479</v>
      </c>
      <c r="E54" s="33"/>
    </row>
    <row r="55" spans="1:5" ht="15.75" thickBot="1" x14ac:dyDescent="0.3">
      <c r="A55" s="47" t="s">
        <v>480</v>
      </c>
      <c r="B55" s="47" t="s">
        <v>462</v>
      </c>
      <c r="C55" s="47" t="s">
        <v>481</v>
      </c>
      <c r="D55" s="48" t="s">
        <v>482</v>
      </c>
      <c r="E55" s="47"/>
    </row>
    <row r="56" spans="1:5" ht="16.5" thickTop="1" thickBot="1" x14ac:dyDescent="0.3">
      <c r="A56" s="33" t="s">
        <v>483</v>
      </c>
      <c r="B56" s="33" t="s">
        <v>462</v>
      </c>
      <c r="C56" s="33" t="s">
        <v>484</v>
      </c>
      <c r="D56" s="34" t="s">
        <v>485</v>
      </c>
      <c r="E56" s="33"/>
    </row>
    <row r="57" spans="1:5" ht="15.75" thickBot="1" x14ac:dyDescent="0.3">
      <c r="A57" s="33" t="s">
        <v>486</v>
      </c>
      <c r="B57" s="33" t="s">
        <v>462</v>
      </c>
      <c r="C57" s="33" t="s">
        <v>487</v>
      </c>
      <c r="D57" s="34" t="s">
        <v>488</v>
      </c>
      <c r="E57" s="33"/>
    </row>
    <row r="58" spans="1:5" ht="15.75" thickBot="1" x14ac:dyDescent="0.3">
      <c r="A58" s="33" t="s">
        <v>489</v>
      </c>
      <c r="B58" s="33" t="s">
        <v>462</v>
      </c>
      <c r="C58" s="33" t="s">
        <v>490</v>
      </c>
      <c r="D58" s="34" t="s">
        <v>491</v>
      </c>
      <c r="E58" s="33"/>
    </row>
    <row r="59" spans="1:5" ht="15.75" thickBot="1" x14ac:dyDescent="0.3">
      <c r="A59" s="33" t="s">
        <v>492</v>
      </c>
      <c r="B59" s="33" t="s">
        <v>462</v>
      </c>
      <c r="C59" s="33" t="s">
        <v>493</v>
      </c>
      <c r="D59" s="34" t="s">
        <v>494</v>
      </c>
      <c r="E59" s="33"/>
    </row>
    <row r="60" spans="1:5" ht="15.75" thickBot="1" x14ac:dyDescent="0.3">
      <c r="A60" s="43" t="s">
        <v>495</v>
      </c>
      <c r="B60" s="43" t="s">
        <v>462</v>
      </c>
      <c r="C60" s="43"/>
      <c r="D60" s="44" t="s">
        <v>496</v>
      </c>
      <c r="E60" s="43"/>
    </row>
    <row r="61" spans="1:5" ht="15.75" thickBot="1" x14ac:dyDescent="0.3">
      <c r="A61" s="33" t="s">
        <v>497</v>
      </c>
      <c r="B61" s="33" t="s">
        <v>462</v>
      </c>
      <c r="C61" s="33" t="s">
        <v>498</v>
      </c>
      <c r="D61" s="34" t="s">
        <v>499</v>
      </c>
      <c r="E61" s="33"/>
    </row>
    <row r="62" spans="1:5" ht="15.75" thickBot="1" x14ac:dyDescent="0.3">
      <c r="A62" s="33" t="s">
        <v>500</v>
      </c>
      <c r="B62" s="33" t="s">
        <v>462</v>
      </c>
      <c r="C62" s="33" t="s">
        <v>501</v>
      </c>
      <c r="D62" s="34" t="s">
        <v>502</v>
      </c>
      <c r="E62" s="33"/>
    </row>
    <row r="63" spans="1:5" ht="15.75" thickBot="1" x14ac:dyDescent="0.3">
      <c r="A63" s="33" t="s">
        <v>503</v>
      </c>
      <c r="B63" s="33" t="s">
        <v>462</v>
      </c>
      <c r="C63" s="33" t="s">
        <v>504</v>
      </c>
      <c r="D63" s="34" t="s">
        <v>505</v>
      </c>
      <c r="E63" s="33"/>
    </row>
    <row r="64" spans="1:5" ht="15.75" thickBot="1" x14ac:dyDescent="0.3">
      <c r="A64" s="33" t="s">
        <v>506</v>
      </c>
      <c r="B64" s="33" t="s">
        <v>462</v>
      </c>
      <c r="C64" s="33" t="s">
        <v>507</v>
      </c>
      <c r="D64" s="34" t="s">
        <v>508</v>
      </c>
      <c r="E64" s="33"/>
    </row>
    <row r="65" spans="1:5" ht="15.75" thickBot="1" x14ac:dyDescent="0.3">
      <c r="A65" s="43" t="s">
        <v>509</v>
      </c>
      <c r="B65" s="43" t="s">
        <v>462</v>
      </c>
      <c r="C65" s="43"/>
      <c r="D65" s="44" t="s">
        <v>510</v>
      </c>
      <c r="E65" s="43"/>
    </row>
    <row r="66" spans="1:5" ht="15.75" thickBot="1" x14ac:dyDescent="0.3">
      <c r="A66" s="33" t="s">
        <v>511</v>
      </c>
      <c r="B66" s="33" t="s">
        <v>462</v>
      </c>
      <c r="C66" s="33" t="s">
        <v>512</v>
      </c>
      <c r="D66" s="34" t="s">
        <v>513</v>
      </c>
      <c r="E66" s="33"/>
    </row>
    <row r="67" spans="1:5" ht="15.75" thickBot="1" x14ac:dyDescent="0.3">
      <c r="A67" s="33" t="s">
        <v>514</v>
      </c>
      <c r="B67" s="33" t="s">
        <v>462</v>
      </c>
      <c r="C67" s="33" t="s">
        <v>515</v>
      </c>
      <c r="D67" s="34" t="s">
        <v>516</v>
      </c>
      <c r="E67" s="33"/>
    </row>
    <row r="68" spans="1:5" ht="15.75" thickBot="1" x14ac:dyDescent="0.3">
      <c r="A68" s="33" t="s">
        <v>517</v>
      </c>
      <c r="B68" s="33" t="s">
        <v>462</v>
      </c>
      <c r="C68" s="33" t="s">
        <v>518</v>
      </c>
      <c r="D68" s="34" t="s">
        <v>519</v>
      </c>
      <c r="E68" s="33"/>
    </row>
    <row r="69" spans="1:5" ht="15.75" thickBot="1" x14ac:dyDescent="0.3">
      <c r="A69" s="33" t="s">
        <v>520</v>
      </c>
      <c r="B69" s="33" t="s">
        <v>462</v>
      </c>
      <c r="C69" s="33" t="s">
        <v>521</v>
      </c>
      <c r="D69" s="34" t="s">
        <v>522</v>
      </c>
      <c r="E69" s="33"/>
    </row>
    <row r="70" spans="1:5" ht="15.75" thickBot="1" x14ac:dyDescent="0.3">
      <c r="A70" s="33" t="s">
        <v>523</v>
      </c>
      <c r="B70" s="33" t="s">
        <v>462</v>
      </c>
      <c r="C70" s="33" t="s">
        <v>524</v>
      </c>
      <c r="D70" s="34" t="s">
        <v>525</v>
      </c>
      <c r="E70" s="34" t="s">
        <v>526</v>
      </c>
    </row>
    <row r="71" spans="1:5" ht="15.75" thickBot="1" x14ac:dyDescent="0.3">
      <c r="A71" s="33" t="s">
        <v>527</v>
      </c>
      <c r="B71" s="33" t="s">
        <v>462</v>
      </c>
      <c r="C71" s="33" t="s">
        <v>528</v>
      </c>
      <c r="D71" s="34" t="s">
        <v>529</v>
      </c>
      <c r="E71" s="34" t="s">
        <v>530</v>
      </c>
    </row>
    <row r="72" spans="1:5" ht="15.75" thickBot="1" x14ac:dyDescent="0.3">
      <c r="A72" s="33" t="s">
        <v>531</v>
      </c>
      <c r="B72" s="41" t="s">
        <v>462</v>
      </c>
      <c r="C72" s="33" t="s">
        <v>532</v>
      </c>
      <c r="D72" s="34" t="s">
        <v>533</v>
      </c>
      <c r="E72" s="34" t="s">
        <v>534</v>
      </c>
    </row>
    <row r="73" spans="1:5" ht="15.75" thickBot="1" x14ac:dyDescent="0.3">
      <c r="A73" s="33" t="s">
        <v>535</v>
      </c>
      <c r="B73" s="41" t="s">
        <v>462</v>
      </c>
      <c r="C73" s="33" t="s">
        <v>536</v>
      </c>
      <c r="D73" s="34" t="s">
        <v>537</v>
      </c>
      <c r="E73" s="33"/>
    </row>
    <row r="74" spans="1:5" ht="15.75" thickBot="1" x14ac:dyDescent="0.3">
      <c r="A74" s="33" t="s">
        <v>538</v>
      </c>
      <c r="B74" s="33" t="s">
        <v>462</v>
      </c>
      <c r="C74" s="33" t="s">
        <v>539</v>
      </c>
      <c r="D74" s="34" t="s">
        <v>540</v>
      </c>
      <c r="E74" s="33"/>
    </row>
    <row r="75" spans="1:5" ht="15.75" thickBot="1" x14ac:dyDescent="0.3">
      <c r="A75" s="33"/>
      <c r="B75" s="33"/>
      <c r="C75" s="33"/>
      <c r="D75" s="33"/>
      <c r="E75" s="33"/>
    </row>
    <row r="76" spans="1:5" ht="15.75" thickBot="1" x14ac:dyDescent="0.3">
      <c r="A76" s="49" t="s">
        <v>541</v>
      </c>
      <c r="B76" s="49" t="s">
        <v>542</v>
      </c>
      <c r="C76" s="49" t="s">
        <v>543</v>
      </c>
      <c r="D76" s="50" t="s">
        <v>544</v>
      </c>
      <c r="E76" s="49"/>
    </row>
    <row r="77" spans="1:5" ht="15.75" thickBot="1" x14ac:dyDescent="0.3">
      <c r="A77" s="33" t="s">
        <v>545</v>
      </c>
      <c r="B77" s="33" t="s">
        <v>546</v>
      </c>
      <c r="C77" s="33" t="s">
        <v>547</v>
      </c>
      <c r="D77" s="34" t="s">
        <v>548</v>
      </c>
      <c r="E77" s="33"/>
    </row>
    <row r="78" spans="1:5" ht="15.75" thickBot="1" x14ac:dyDescent="0.3">
      <c r="A78" s="40" t="s">
        <v>549</v>
      </c>
      <c r="B78" s="40" t="s">
        <v>542</v>
      </c>
      <c r="C78" s="40"/>
      <c r="D78" s="51" t="s">
        <v>436</v>
      </c>
      <c r="E78" s="51" t="s">
        <v>550</v>
      </c>
    </row>
    <row r="79" spans="1:5" ht="27" thickBot="1" x14ac:dyDescent="0.3">
      <c r="A79" s="33" t="s">
        <v>551</v>
      </c>
      <c r="B79" s="33" t="s">
        <v>542</v>
      </c>
      <c r="C79" s="52" t="s">
        <v>552</v>
      </c>
      <c r="D79" s="34" t="s">
        <v>553</v>
      </c>
      <c r="E79" s="34" t="s">
        <v>554</v>
      </c>
    </row>
    <row r="80" spans="1:5" ht="15.75" thickBot="1" x14ac:dyDescent="0.3">
      <c r="A80" s="43" t="s">
        <v>555</v>
      </c>
      <c r="B80" s="43" t="s">
        <v>542</v>
      </c>
      <c r="C80" s="43"/>
      <c r="D80" s="43" t="s">
        <v>556</v>
      </c>
      <c r="E80" s="43"/>
    </row>
    <row r="81" spans="1:5" ht="27" thickBot="1" x14ac:dyDescent="0.3">
      <c r="A81" s="33" t="s">
        <v>557</v>
      </c>
      <c r="B81" s="33" t="s">
        <v>542</v>
      </c>
      <c r="C81" s="52" t="s">
        <v>558</v>
      </c>
      <c r="D81" s="34" t="s">
        <v>559</v>
      </c>
      <c r="E81" s="34" t="s">
        <v>560</v>
      </c>
    </row>
    <row r="82" spans="1:5" ht="15.75" thickBot="1" x14ac:dyDescent="0.3">
      <c r="A82" s="33" t="s">
        <v>561</v>
      </c>
      <c r="B82" s="33" t="s">
        <v>542</v>
      </c>
      <c r="C82" s="53" t="s">
        <v>562</v>
      </c>
      <c r="D82" s="34" t="s">
        <v>563</v>
      </c>
      <c r="E82" s="34" t="s">
        <v>564</v>
      </c>
    </row>
    <row r="83" spans="1:5" ht="15.75" thickBot="1" x14ac:dyDescent="0.3">
      <c r="A83" s="33"/>
      <c r="B83" s="33"/>
      <c r="C83" s="33"/>
      <c r="D83" s="33"/>
      <c r="E83" s="33"/>
    </row>
    <row r="84" spans="1:5" ht="15.75" thickBot="1" x14ac:dyDescent="0.3">
      <c r="A84" s="33" t="s">
        <v>565</v>
      </c>
      <c r="B84" s="33" t="s">
        <v>566</v>
      </c>
      <c r="C84" s="41"/>
      <c r="D84" s="39" t="s">
        <v>567</v>
      </c>
      <c r="E84" s="41"/>
    </row>
    <row r="85" spans="1:5" ht="27" thickBot="1" x14ac:dyDescent="0.3">
      <c r="A85" s="33" t="s">
        <v>568</v>
      </c>
      <c r="B85" s="33" t="s">
        <v>566</v>
      </c>
      <c r="C85" s="33"/>
      <c r="D85" s="34" t="s">
        <v>569</v>
      </c>
      <c r="E85" s="34" t="s">
        <v>570</v>
      </c>
    </row>
    <row r="86" spans="1:5" ht="27" thickBot="1" x14ac:dyDescent="0.3">
      <c r="A86" s="33" t="s">
        <v>571</v>
      </c>
      <c r="B86" s="33" t="s">
        <v>566</v>
      </c>
      <c r="C86" s="33"/>
      <c r="D86" s="34" t="s">
        <v>572</v>
      </c>
      <c r="E86" s="34" t="s">
        <v>573</v>
      </c>
    </row>
    <row r="87" spans="1:5" ht="15.75" thickBot="1" x14ac:dyDescent="0.3">
      <c r="A87" s="33" t="s">
        <v>574</v>
      </c>
      <c r="B87" s="33" t="s">
        <v>566</v>
      </c>
      <c r="C87" s="33"/>
      <c r="D87" s="34" t="s">
        <v>575</v>
      </c>
      <c r="E87" s="34" t="s">
        <v>576</v>
      </c>
    </row>
    <row r="88" spans="1:5" ht="15.75" thickBot="1" x14ac:dyDescent="0.3">
      <c r="A88" s="33" t="s">
        <v>577</v>
      </c>
      <c r="B88" s="33" t="s">
        <v>566</v>
      </c>
      <c r="C88" s="33"/>
      <c r="D88" s="34" t="s">
        <v>578</v>
      </c>
      <c r="E88" s="34" t="s">
        <v>579</v>
      </c>
    </row>
    <row r="89" spans="1:5" ht="15.75" thickBot="1" x14ac:dyDescent="0.3">
      <c r="A89" s="33" t="s">
        <v>580</v>
      </c>
      <c r="B89" s="33" t="s">
        <v>581</v>
      </c>
      <c r="C89" s="33"/>
      <c r="D89" s="34" t="s">
        <v>582</v>
      </c>
      <c r="E89" s="34" t="s">
        <v>583</v>
      </c>
    </row>
    <row r="90" spans="1:5" ht="15.75" thickBot="1" x14ac:dyDescent="0.3">
      <c r="A90" s="33" t="s">
        <v>584</v>
      </c>
      <c r="B90" s="33" t="s">
        <v>581</v>
      </c>
      <c r="C90" s="33"/>
      <c r="D90" s="34" t="s">
        <v>553</v>
      </c>
      <c r="E90" s="34" t="s">
        <v>585</v>
      </c>
    </row>
    <row r="91" spans="1:5" ht="15.75" thickBot="1" x14ac:dyDescent="0.3">
      <c r="A91" s="33" t="s">
        <v>586</v>
      </c>
      <c r="B91" s="33" t="s">
        <v>587</v>
      </c>
      <c r="C91" s="33"/>
      <c r="D91" s="34" t="s">
        <v>588</v>
      </c>
      <c r="E91" s="34" t="s">
        <v>589</v>
      </c>
    </row>
    <row r="92" spans="1:5" ht="15.75" thickBot="1" x14ac:dyDescent="0.3">
      <c r="A92" s="33" t="s">
        <v>590</v>
      </c>
      <c r="B92" s="33" t="s">
        <v>566</v>
      </c>
      <c r="C92" s="33"/>
      <c r="D92" s="34" t="s">
        <v>591</v>
      </c>
      <c r="E92" s="34" t="s">
        <v>592</v>
      </c>
    </row>
    <row r="93" spans="1:5" ht="15.75" thickBot="1" x14ac:dyDescent="0.3">
      <c r="A93" s="33" t="s">
        <v>593</v>
      </c>
      <c r="B93" s="33" t="s">
        <v>581</v>
      </c>
      <c r="C93" s="33"/>
      <c r="D93" s="34" t="s">
        <v>594</v>
      </c>
      <c r="E93" s="34" t="s">
        <v>595</v>
      </c>
    </row>
    <row r="94" spans="1:5" ht="15.75" thickBot="1" x14ac:dyDescent="0.3">
      <c r="A94" s="33" t="s">
        <v>596</v>
      </c>
      <c r="B94" s="33" t="s">
        <v>581</v>
      </c>
      <c r="C94" s="33"/>
      <c r="D94" s="34" t="s">
        <v>597</v>
      </c>
      <c r="E94" s="34" t="s">
        <v>598</v>
      </c>
    </row>
    <row r="95" spans="1:5" ht="15.75" thickBot="1" x14ac:dyDescent="0.3">
      <c r="A95" s="33" t="s">
        <v>599</v>
      </c>
      <c r="B95" s="33" t="s">
        <v>581</v>
      </c>
      <c r="C95" s="33"/>
      <c r="D95" s="34" t="s">
        <v>600</v>
      </c>
      <c r="E95" s="33"/>
    </row>
    <row r="96" spans="1:5" ht="15.75" thickBot="1" x14ac:dyDescent="0.3">
      <c r="A96" s="33" t="s">
        <v>601</v>
      </c>
      <c r="B96" s="33" t="s">
        <v>566</v>
      </c>
      <c r="C96" s="33"/>
      <c r="D96" s="34" t="s">
        <v>602</v>
      </c>
      <c r="E96" s="34" t="s">
        <v>603</v>
      </c>
    </row>
    <row r="97" spans="1:5" ht="15.75" thickBot="1" x14ac:dyDescent="0.3">
      <c r="A97" s="33" t="s">
        <v>604</v>
      </c>
      <c r="B97" s="33" t="s">
        <v>581</v>
      </c>
      <c r="C97" s="33"/>
      <c r="D97" s="34" t="s">
        <v>605</v>
      </c>
      <c r="E97" s="34" t="s">
        <v>606</v>
      </c>
    </row>
    <row r="98" spans="1:5" ht="15.75" thickBot="1" x14ac:dyDescent="0.3">
      <c r="A98" s="33" t="s">
        <v>607</v>
      </c>
      <c r="B98" s="33" t="s">
        <v>581</v>
      </c>
      <c r="C98" s="33"/>
      <c r="D98" s="34" t="s">
        <v>608</v>
      </c>
      <c r="E98" s="33"/>
    </row>
    <row r="99" spans="1:5" ht="27" thickBot="1" x14ac:dyDescent="0.3">
      <c r="A99" s="59" t="s">
        <v>609</v>
      </c>
      <c r="B99" s="33" t="s">
        <v>566</v>
      </c>
      <c r="C99" s="33"/>
      <c r="D99" s="34" t="s">
        <v>610</v>
      </c>
      <c r="E99" s="34" t="s">
        <v>611</v>
      </c>
    </row>
    <row r="100" spans="1:5" ht="15.75" thickBot="1" x14ac:dyDescent="0.3">
      <c r="A100" s="33" t="s">
        <v>612</v>
      </c>
      <c r="B100" s="33" t="s">
        <v>566</v>
      </c>
      <c r="C100" s="33"/>
      <c r="D100" s="34" t="s">
        <v>613</v>
      </c>
      <c r="E100" s="33"/>
    </row>
    <row r="101" spans="1:5" ht="15.75" thickBot="1" x14ac:dyDescent="0.3">
      <c r="A101" s="33" t="s">
        <v>614</v>
      </c>
      <c r="B101" s="33" t="s">
        <v>581</v>
      </c>
      <c r="C101" s="33"/>
      <c r="D101" s="34" t="s">
        <v>615</v>
      </c>
      <c r="E101" s="33"/>
    </row>
    <row r="102" spans="1:5" ht="15.75" thickBot="1" x14ac:dyDescent="0.3">
      <c r="A102" s="33" t="s">
        <v>616</v>
      </c>
      <c r="B102" s="33" t="s">
        <v>587</v>
      </c>
      <c r="C102" s="33"/>
      <c r="D102" s="34" t="s">
        <v>617</v>
      </c>
      <c r="E102" s="34" t="s">
        <v>618</v>
      </c>
    </row>
    <row r="103" spans="1:5" ht="15.75" thickBot="1" x14ac:dyDescent="0.3">
      <c r="A103" s="33" t="s">
        <v>619</v>
      </c>
      <c r="B103" s="33" t="s">
        <v>566</v>
      </c>
      <c r="C103" s="33"/>
      <c r="D103" s="34" t="s">
        <v>620</v>
      </c>
      <c r="E103" s="34" t="s">
        <v>621</v>
      </c>
    </row>
    <row r="104" spans="1:5" ht="15.75" thickBot="1" x14ac:dyDescent="0.3">
      <c r="A104" s="33"/>
      <c r="B104" s="33"/>
      <c r="C104" s="33"/>
      <c r="D104" s="33"/>
      <c r="E104" s="33"/>
    </row>
    <row r="105" spans="1:5" ht="15.75" thickBot="1" x14ac:dyDescent="0.3">
      <c r="A105" s="33" t="s">
        <v>622</v>
      </c>
      <c r="B105" s="33" t="s">
        <v>623</v>
      </c>
      <c r="C105" s="33"/>
      <c r="D105" s="34" t="s">
        <v>624</v>
      </c>
      <c r="E105" s="34" t="s">
        <v>625</v>
      </c>
    </row>
    <row r="106" spans="1:5" ht="15.75" thickBot="1" x14ac:dyDescent="0.3">
      <c r="A106" s="33" t="s">
        <v>626</v>
      </c>
      <c r="B106" s="33" t="s">
        <v>623</v>
      </c>
      <c r="C106" s="33"/>
      <c r="D106" s="34" t="s">
        <v>627</v>
      </c>
      <c r="E106" s="34" t="s">
        <v>625</v>
      </c>
    </row>
    <row r="107" spans="1:5" ht="15.75" thickBot="1" x14ac:dyDescent="0.3">
      <c r="A107" s="33" t="s">
        <v>628</v>
      </c>
      <c r="B107" s="33" t="s">
        <v>623</v>
      </c>
      <c r="C107" s="33"/>
      <c r="D107" s="34" t="s">
        <v>629</v>
      </c>
      <c r="E107" s="34" t="s">
        <v>625</v>
      </c>
    </row>
    <row r="108" spans="1:5" ht="15.75" thickBot="1" x14ac:dyDescent="0.3">
      <c r="A108" s="33" t="s">
        <v>630</v>
      </c>
      <c r="B108" s="33" t="s">
        <v>623</v>
      </c>
      <c r="C108" s="33"/>
      <c r="D108" s="34" t="s">
        <v>631</v>
      </c>
      <c r="E108" s="34" t="s">
        <v>632</v>
      </c>
    </row>
    <row r="109" spans="1:5" ht="15.75" thickBot="1" x14ac:dyDescent="0.3">
      <c r="A109" s="33" t="s">
        <v>633</v>
      </c>
      <c r="B109" s="33" t="s">
        <v>623</v>
      </c>
      <c r="C109" s="33"/>
      <c r="D109" s="34" t="s">
        <v>634</v>
      </c>
      <c r="E109" s="34" t="s">
        <v>635</v>
      </c>
    </row>
    <row r="110" spans="1:5" ht="15.75" thickBot="1" x14ac:dyDescent="0.3">
      <c r="A110" s="33" t="s">
        <v>636</v>
      </c>
      <c r="B110" s="33" t="s">
        <v>623</v>
      </c>
      <c r="C110" s="33"/>
      <c r="D110" s="34" t="s">
        <v>637</v>
      </c>
      <c r="E110" s="33"/>
    </row>
    <row r="111" spans="1:5" ht="15.75" thickBot="1" x14ac:dyDescent="0.3">
      <c r="A111" s="33" t="s">
        <v>638</v>
      </c>
      <c r="B111" s="33" t="s">
        <v>623</v>
      </c>
      <c r="C111" s="33"/>
      <c r="D111" s="34" t="s">
        <v>639</v>
      </c>
      <c r="E111" s="33"/>
    </row>
    <row r="112" spans="1:5" ht="15.75" thickBot="1" x14ac:dyDescent="0.3">
      <c r="A112" s="33" t="s">
        <v>640</v>
      </c>
      <c r="B112" s="33" t="s">
        <v>623</v>
      </c>
      <c r="C112" s="33"/>
      <c r="D112" s="34" t="s">
        <v>641</v>
      </c>
      <c r="E112" s="34" t="s">
        <v>642</v>
      </c>
    </row>
    <row r="113" spans="1:5" ht="15.75" thickBot="1" x14ac:dyDescent="0.3">
      <c r="A113" s="33" t="s">
        <v>643</v>
      </c>
      <c r="B113" s="33" t="s">
        <v>623</v>
      </c>
      <c r="C113" s="33"/>
      <c r="D113" s="34" t="s">
        <v>644</v>
      </c>
      <c r="E113" s="33"/>
    </row>
    <row r="114" spans="1:5" ht="15.75" thickBot="1" x14ac:dyDescent="0.3">
      <c r="A114" s="33" t="s">
        <v>645</v>
      </c>
      <c r="B114" s="33" t="s">
        <v>623</v>
      </c>
      <c r="C114" s="33"/>
      <c r="D114" s="34" t="s">
        <v>646</v>
      </c>
      <c r="E114" s="34" t="s">
        <v>647</v>
      </c>
    </row>
    <row r="115" spans="1:5" ht="15.75" thickBot="1" x14ac:dyDescent="0.3">
      <c r="A115" s="33" t="s">
        <v>648</v>
      </c>
      <c r="B115" s="33" t="s">
        <v>623</v>
      </c>
      <c r="C115" s="33"/>
      <c r="D115" s="34" t="s">
        <v>649</v>
      </c>
      <c r="E115" s="34" t="s">
        <v>650</v>
      </c>
    </row>
    <row r="116" spans="1:5" ht="15.75" thickBot="1" x14ac:dyDescent="0.3">
      <c r="A116" s="33" t="s">
        <v>651</v>
      </c>
      <c r="B116" s="33" t="s">
        <v>623</v>
      </c>
      <c r="C116" s="33"/>
      <c r="D116" s="34" t="s">
        <v>652</v>
      </c>
      <c r="E116" s="34" t="s">
        <v>653</v>
      </c>
    </row>
    <row r="117" spans="1:5" ht="27" thickBot="1" x14ac:dyDescent="0.3">
      <c r="A117" s="33" t="s">
        <v>654</v>
      </c>
      <c r="B117" s="33" t="s">
        <v>623</v>
      </c>
      <c r="C117" s="33"/>
      <c r="D117" s="34" t="s">
        <v>655</v>
      </c>
      <c r="E117" s="34" t="s">
        <v>656</v>
      </c>
    </row>
    <row r="118" spans="1:5" ht="15.75" thickBot="1" x14ac:dyDescent="0.3">
      <c r="A118" s="33" t="s">
        <v>657</v>
      </c>
      <c r="B118" s="33" t="s">
        <v>623</v>
      </c>
      <c r="C118" s="33"/>
      <c r="D118" s="34" t="s">
        <v>658</v>
      </c>
      <c r="E118" s="33"/>
    </row>
    <row r="119" spans="1:5" ht="15.75" thickBot="1" x14ac:dyDescent="0.3">
      <c r="A119" s="33" t="s">
        <v>659</v>
      </c>
      <c r="B119" s="33" t="s">
        <v>623</v>
      </c>
      <c r="C119" s="33"/>
      <c r="D119" s="34" t="s">
        <v>660</v>
      </c>
      <c r="E119" s="34" t="s">
        <v>661</v>
      </c>
    </row>
    <row r="120" spans="1:5" ht="15.75" thickBot="1" x14ac:dyDescent="0.3">
      <c r="A120" s="33" t="s">
        <v>662</v>
      </c>
      <c r="B120" s="33" t="s">
        <v>623</v>
      </c>
      <c r="C120" s="33"/>
      <c r="D120" s="34" t="s">
        <v>663</v>
      </c>
      <c r="E120" s="33"/>
    </row>
    <row r="121" spans="1:5" ht="15.75" thickBot="1" x14ac:dyDescent="0.3">
      <c r="A121" s="33" t="s">
        <v>664</v>
      </c>
      <c r="B121" s="33" t="s">
        <v>623</v>
      </c>
      <c r="C121" s="33"/>
      <c r="D121" s="34" t="s">
        <v>665</v>
      </c>
      <c r="E121" s="34" t="s">
        <v>666</v>
      </c>
    </row>
    <row r="122" spans="1:5" ht="15.75" thickBot="1" x14ac:dyDescent="0.3">
      <c r="A122" s="33" t="s">
        <v>667</v>
      </c>
      <c r="B122" s="33" t="s">
        <v>623</v>
      </c>
      <c r="C122" s="33"/>
      <c r="D122" s="34" t="s">
        <v>668</v>
      </c>
      <c r="E122" s="33"/>
    </row>
    <row r="123" spans="1:5" ht="15.75" thickBot="1" x14ac:dyDescent="0.3">
      <c r="A123" s="33" t="s">
        <v>669</v>
      </c>
      <c r="B123" s="33" t="s">
        <v>623</v>
      </c>
      <c r="C123" s="33"/>
      <c r="D123" s="34" t="s">
        <v>670</v>
      </c>
      <c r="E123" s="33"/>
    </row>
    <row r="124" spans="1:5" ht="15.75" thickBot="1" x14ac:dyDescent="0.3">
      <c r="A124" s="33" t="s">
        <v>671</v>
      </c>
      <c r="B124" s="33" t="s">
        <v>623</v>
      </c>
      <c r="C124" s="33"/>
      <c r="D124" s="34" t="s">
        <v>672</v>
      </c>
      <c r="E124" s="33"/>
    </row>
    <row r="125" spans="1:5" ht="15.75" thickBot="1" x14ac:dyDescent="0.3">
      <c r="A125" s="33" t="s">
        <v>673</v>
      </c>
      <c r="B125" s="33" t="s">
        <v>623</v>
      </c>
      <c r="C125" s="33"/>
      <c r="D125" s="34" t="s">
        <v>674</v>
      </c>
      <c r="E125" s="33"/>
    </row>
    <row r="126" spans="1:5" ht="15.75" thickBot="1" x14ac:dyDescent="0.3">
      <c r="A126" s="33" t="s">
        <v>675</v>
      </c>
      <c r="B126" s="33" t="s">
        <v>623</v>
      </c>
      <c r="C126" s="33"/>
      <c r="D126" s="34" t="s">
        <v>676</v>
      </c>
      <c r="E126" s="33"/>
    </row>
    <row r="127" spans="1:5" ht="15.75" thickBot="1" x14ac:dyDescent="0.3">
      <c r="A127" s="33" t="s">
        <v>677</v>
      </c>
      <c r="B127" s="33" t="s">
        <v>623</v>
      </c>
      <c r="C127" s="33"/>
      <c r="D127" s="34" t="s">
        <v>678</v>
      </c>
      <c r="E127" s="33"/>
    </row>
    <row r="128" spans="1:5" ht="15.75" thickBot="1" x14ac:dyDescent="0.3">
      <c r="A128" s="33" t="s">
        <v>679</v>
      </c>
      <c r="B128" s="33" t="s">
        <v>623</v>
      </c>
      <c r="C128" s="33"/>
      <c r="D128" s="34" t="s">
        <v>680</v>
      </c>
      <c r="E128" s="33"/>
    </row>
    <row r="129" spans="1:5" ht="15.75" thickBot="1" x14ac:dyDescent="0.3">
      <c r="A129" s="33" t="s">
        <v>681</v>
      </c>
      <c r="B129" s="33" t="s">
        <v>623</v>
      </c>
      <c r="C129" s="33"/>
      <c r="D129" s="34" t="s">
        <v>682</v>
      </c>
      <c r="E129" s="33"/>
    </row>
    <row r="130" spans="1:5" ht="15.75" thickBot="1" x14ac:dyDescent="0.3">
      <c r="A130" s="33" t="s">
        <v>683</v>
      </c>
      <c r="B130" s="33" t="s">
        <v>623</v>
      </c>
      <c r="C130" s="33"/>
      <c r="D130" s="34" t="s">
        <v>684</v>
      </c>
      <c r="E130" s="33"/>
    </row>
    <row r="131" spans="1:5" ht="15.75" thickBot="1" x14ac:dyDescent="0.3">
      <c r="A131" s="33" t="s">
        <v>685</v>
      </c>
      <c r="B131" s="33" t="s">
        <v>623</v>
      </c>
      <c r="C131" s="33"/>
      <c r="D131" s="34" t="s">
        <v>686</v>
      </c>
      <c r="E131" s="33"/>
    </row>
    <row r="132" spans="1:5" ht="15.75" thickBot="1" x14ac:dyDescent="0.3">
      <c r="A132" s="33" t="s">
        <v>687</v>
      </c>
      <c r="B132" s="33" t="s">
        <v>623</v>
      </c>
      <c r="C132" s="33"/>
      <c r="D132" s="34" t="s">
        <v>688</v>
      </c>
      <c r="E132" s="33"/>
    </row>
    <row r="133" spans="1:5" ht="15.75" thickBot="1" x14ac:dyDescent="0.3">
      <c r="A133" s="33" t="s">
        <v>689</v>
      </c>
      <c r="B133" s="33" t="s">
        <v>623</v>
      </c>
      <c r="C133" s="33"/>
      <c r="D133" s="34" t="s">
        <v>690</v>
      </c>
      <c r="E133" s="33"/>
    </row>
    <row r="134" spans="1:5" ht="15.75" thickBot="1" x14ac:dyDescent="0.3">
      <c r="A134" s="33" t="s">
        <v>691</v>
      </c>
      <c r="B134" s="33" t="s">
        <v>623</v>
      </c>
      <c r="C134" s="33"/>
      <c r="D134" s="34" t="s">
        <v>692</v>
      </c>
      <c r="E134" s="33"/>
    </row>
    <row r="135" spans="1:5" ht="15.75" thickBot="1" x14ac:dyDescent="0.3">
      <c r="A135" s="33" t="s">
        <v>693</v>
      </c>
      <c r="B135" s="33" t="s">
        <v>623</v>
      </c>
      <c r="C135" s="33"/>
      <c r="D135" s="34" t="s">
        <v>694</v>
      </c>
      <c r="E135" s="33"/>
    </row>
    <row r="136" spans="1:5" ht="15.75" thickBot="1" x14ac:dyDescent="0.3">
      <c r="A136" s="33" t="s">
        <v>695</v>
      </c>
      <c r="B136" s="33" t="s">
        <v>623</v>
      </c>
      <c r="C136" s="33"/>
      <c r="D136" s="34" t="s">
        <v>696</v>
      </c>
      <c r="E136" s="34" t="s">
        <v>697</v>
      </c>
    </row>
    <row r="137" spans="1:5" ht="15.75" thickBot="1" x14ac:dyDescent="0.3">
      <c r="A137" s="33" t="s">
        <v>698</v>
      </c>
      <c r="B137" s="33" t="s">
        <v>623</v>
      </c>
      <c r="C137" s="33"/>
      <c r="D137" s="34" t="s">
        <v>699</v>
      </c>
      <c r="E137" s="33"/>
    </row>
    <row r="138" spans="1:5" ht="15.75" thickBot="1" x14ac:dyDescent="0.3">
      <c r="A138" s="33" t="s">
        <v>700</v>
      </c>
      <c r="B138" s="33" t="s">
        <v>623</v>
      </c>
      <c r="C138" s="33"/>
      <c r="D138" s="34" t="s">
        <v>701</v>
      </c>
      <c r="E138" s="33"/>
    </row>
    <row r="139" spans="1:5" ht="15.75" thickBot="1" x14ac:dyDescent="0.3">
      <c r="A139" s="33" t="s">
        <v>702</v>
      </c>
      <c r="B139" s="33" t="s">
        <v>623</v>
      </c>
      <c r="C139" s="33"/>
      <c r="D139" s="34" t="s">
        <v>703</v>
      </c>
      <c r="E139" s="33"/>
    </row>
    <row r="140" spans="1:5" ht="15.75" thickBot="1" x14ac:dyDescent="0.3">
      <c r="A140" s="33" t="s">
        <v>704</v>
      </c>
      <c r="B140" s="33" t="s">
        <v>623</v>
      </c>
      <c r="C140" s="33"/>
      <c r="D140" s="34" t="s">
        <v>705</v>
      </c>
      <c r="E140" s="33"/>
    </row>
    <row r="141" spans="1:5" ht="15.75" thickBot="1" x14ac:dyDescent="0.3">
      <c r="A141" s="33" t="s">
        <v>706</v>
      </c>
      <c r="B141" s="33" t="s">
        <v>623</v>
      </c>
      <c r="C141" s="33"/>
      <c r="D141" s="34" t="s">
        <v>707</v>
      </c>
      <c r="E141" s="34" t="s">
        <v>708</v>
      </c>
    </row>
    <row r="142" spans="1:5" ht="15.75" thickBot="1" x14ac:dyDescent="0.3">
      <c r="A142" s="33" t="s">
        <v>709</v>
      </c>
      <c r="B142" s="33" t="s">
        <v>623</v>
      </c>
      <c r="C142" s="33"/>
      <c r="D142" s="34" t="s">
        <v>710</v>
      </c>
      <c r="E142" s="34" t="s">
        <v>708</v>
      </c>
    </row>
    <row r="143" spans="1:5" ht="15.75" thickBot="1" x14ac:dyDescent="0.3">
      <c r="A143" s="33" t="s">
        <v>711</v>
      </c>
      <c r="B143" s="33" t="s">
        <v>623</v>
      </c>
      <c r="C143" s="33"/>
      <c r="D143" s="34" t="s">
        <v>712</v>
      </c>
      <c r="E143" s="34" t="s">
        <v>708</v>
      </c>
    </row>
    <row r="144" spans="1:5" ht="15.75" thickBot="1" x14ac:dyDescent="0.3">
      <c r="A144" s="33" t="s">
        <v>713</v>
      </c>
      <c r="B144" s="33" t="s">
        <v>623</v>
      </c>
      <c r="C144" s="33"/>
      <c r="D144" s="34" t="s">
        <v>714</v>
      </c>
      <c r="E144" s="33"/>
    </row>
    <row r="145" spans="1:5" ht="15.75" thickBot="1" x14ac:dyDescent="0.3">
      <c r="A145" s="33" t="s">
        <v>715</v>
      </c>
      <c r="B145" s="33" t="s">
        <v>623</v>
      </c>
      <c r="C145" s="33"/>
      <c r="D145" s="34" t="s">
        <v>716</v>
      </c>
      <c r="E145" s="33"/>
    </row>
    <row r="146" spans="1:5" ht="15.75" thickBot="1" x14ac:dyDescent="0.3">
      <c r="A146" s="33" t="s">
        <v>717</v>
      </c>
      <c r="B146" s="33" t="s">
        <v>623</v>
      </c>
      <c r="C146" s="33"/>
      <c r="D146" s="34" t="s">
        <v>718</v>
      </c>
      <c r="E146" s="33"/>
    </row>
    <row r="147" spans="1:5" ht="15.75" thickBot="1" x14ac:dyDescent="0.3">
      <c r="A147" s="33" t="s">
        <v>719</v>
      </c>
      <c r="B147" s="33" t="s">
        <v>623</v>
      </c>
      <c r="C147" s="33"/>
      <c r="D147" s="34" t="s">
        <v>720</v>
      </c>
      <c r="E147" s="33"/>
    </row>
    <row r="148" spans="1:5" ht="15.75" thickBot="1" x14ac:dyDescent="0.3">
      <c r="A148" s="33" t="s">
        <v>721</v>
      </c>
      <c r="B148" s="33" t="s">
        <v>623</v>
      </c>
      <c r="C148" s="33"/>
      <c r="D148" s="34" t="s">
        <v>722</v>
      </c>
      <c r="E148" s="33"/>
    </row>
    <row r="149" spans="1:5" ht="15.75" thickBot="1" x14ac:dyDescent="0.3">
      <c r="A149" s="33" t="s">
        <v>723</v>
      </c>
      <c r="B149" s="33" t="s">
        <v>623</v>
      </c>
      <c r="C149" s="33"/>
      <c r="D149" s="34" t="s">
        <v>724</v>
      </c>
      <c r="E149" s="33"/>
    </row>
    <row r="150" spans="1:5" ht="15.75" thickBot="1" x14ac:dyDescent="0.3">
      <c r="A150" s="33" t="s">
        <v>725</v>
      </c>
      <c r="B150" s="33" t="s">
        <v>623</v>
      </c>
      <c r="C150" s="33"/>
      <c r="D150" s="41" t="s">
        <v>556</v>
      </c>
      <c r="E150" s="33"/>
    </row>
    <row r="151" spans="1:5" ht="15.75" thickBot="1" x14ac:dyDescent="0.3">
      <c r="A151" s="33" t="s">
        <v>726</v>
      </c>
      <c r="B151" s="33" t="s">
        <v>623</v>
      </c>
      <c r="C151" s="33"/>
      <c r="D151" s="39" t="s">
        <v>727</v>
      </c>
      <c r="E151" s="33"/>
    </row>
    <row r="152" spans="1:5" ht="15.75" thickBot="1" x14ac:dyDescent="0.3">
      <c r="A152" s="33" t="s">
        <v>728</v>
      </c>
      <c r="B152" s="33" t="s">
        <v>623</v>
      </c>
      <c r="C152" s="33"/>
      <c r="D152" s="39" t="s">
        <v>729</v>
      </c>
      <c r="E152" s="33"/>
    </row>
    <row r="153" spans="1:5" ht="15.75" thickBot="1" x14ac:dyDescent="0.3">
      <c r="A153" s="33" t="s">
        <v>730</v>
      </c>
      <c r="B153" s="33" t="s">
        <v>623</v>
      </c>
      <c r="C153" s="33"/>
      <c r="D153" s="39" t="s">
        <v>731</v>
      </c>
      <c r="E153" s="33"/>
    </row>
    <row r="154" spans="1:5" ht="15.75" thickBot="1" x14ac:dyDescent="0.3">
      <c r="A154" s="33" t="s">
        <v>732</v>
      </c>
      <c r="B154" s="33" t="s">
        <v>623</v>
      </c>
      <c r="C154" s="33"/>
      <c r="D154" s="39" t="s">
        <v>733</v>
      </c>
      <c r="E154" s="33"/>
    </row>
    <row r="155" spans="1:5" ht="15.75" thickBot="1" x14ac:dyDescent="0.3">
      <c r="A155" s="33" t="s">
        <v>734</v>
      </c>
      <c r="B155" s="33" t="s">
        <v>623</v>
      </c>
      <c r="C155" s="33"/>
      <c r="D155" s="34" t="s">
        <v>569</v>
      </c>
      <c r="E155" s="33"/>
    </row>
    <row r="156" spans="1:5" ht="15.75" thickBot="1" x14ac:dyDescent="0.3">
      <c r="A156" s="33" t="s">
        <v>735</v>
      </c>
      <c r="B156" s="33" t="s">
        <v>623</v>
      </c>
      <c r="C156" s="33"/>
      <c r="D156" s="34" t="s">
        <v>736</v>
      </c>
      <c r="E156" s="34" t="s">
        <v>737</v>
      </c>
    </row>
    <row r="157" spans="1:5" ht="15.75" thickBot="1" x14ac:dyDescent="0.3">
      <c r="A157" s="33" t="s">
        <v>738</v>
      </c>
      <c r="B157" s="33" t="s">
        <v>623</v>
      </c>
      <c r="C157" s="33"/>
      <c r="D157" s="34" t="s">
        <v>739</v>
      </c>
      <c r="E157" s="33"/>
    </row>
    <row r="158" spans="1:5" ht="15.75" thickBot="1" x14ac:dyDescent="0.3">
      <c r="A158" s="33" t="s">
        <v>740</v>
      </c>
      <c r="B158" s="33" t="s">
        <v>623</v>
      </c>
      <c r="C158" s="33"/>
      <c r="D158" s="34" t="s">
        <v>572</v>
      </c>
      <c r="E158" s="34" t="s">
        <v>741</v>
      </c>
    </row>
    <row r="159" spans="1:5" ht="15.75" thickBot="1" x14ac:dyDescent="0.3">
      <c r="A159" s="33" t="s">
        <v>742</v>
      </c>
      <c r="B159" s="33" t="s">
        <v>623</v>
      </c>
      <c r="C159" s="33"/>
      <c r="D159" s="34" t="s">
        <v>743</v>
      </c>
      <c r="E159" s="33"/>
    </row>
    <row r="160" spans="1:5" ht="15.75" thickBot="1" x14ac:dyDescent="0.3">
      <c r="A160" s="33" t="s">
        <v>744</v>
      </c>
      <c r="B160" s="33" t="s">
        <v>623</v>
      </c>
      <c r="C160" s="33"/>
      <c r="D160" s="34" t="s">
        <v>745</v>
      </c>
      <c r="E160" s="33"/>
    </row>
    <row r="161" spans="1:5" ht="15.75" thickBot="1" x14ac:dyDescent="0.3">
      <c r="A161" s="33" t="s">
        <v>746</v>
      </c>
      <c r="B161" s="33" t="s">
        <v>623</v>
      </c>
      <c r="C161" s="33"/>
      <c r="D161" s="34" t="s">
        <v>747</v>
      </c>
      <c r="E161" s="33"/>
    </row>
    <row r="162" spans="1:5" ht="15.75" thickBot="1" x14ac:dyDescent="0.3">
      <c r="A162" s="33" t="s">
        <v>748</v>
      </c>
      <c r="B162" s="33" t="s">
        <v>623</v>
      </c>
      <c r="C162" s="33"/>
      <c r="D162" s="34" t="s">
        <v>575</v>
      </c>
      <c r="E162" s="34" t="s">
        <v>749</v>
      </c>
    </row>
    <row r="163" spans="1:5" ht="15.75" thickBot="1" x14ac:dyDescent="0.3">
      <c r="A163" s="33" t="s">
        <v>750</v>
      </c>
      <c r="B163" s="33" t="s">
        <v>623</v>
      </c>
      <c r="C163" s="33"/>
      <c r="D163" s="34" t="s">
        <v>751</v>
      </c>
      <c r="E163" s="33"/>
    </row>
    <row r="164" spans="1:5" ht="15.75" thickBot="1" x14ac:dyDescent="0.3">
      <c r="A164" s="33" t="s">
        <v>752</v>
      </c>
      <c r="B164" s="33" t="s">
        <v>623</v>
      </c>
      <c r="C164" s="33"/>
      <c r="D164" s="34" t="s">
        <v>753</v>
      </c>
      <c r="E164" s="33"/>
    </row>
    <row r="165" spans="1:5" ht="27" thickBot="1" x14ac:dyDescent="0.3">
      <c r="A165" s="33" t="s">
        <v>754</v>
      </c>
      <c r="B165" s="33" t="s">
        <v>623</v>
      </c>
      <c r="C165" s="33"/>
      <c r="D165" s="34" t="s">
        <v>755</v>
      </c>
      <c r="E165" s="34" t="s">
        <v>756</v>
      </c>
    </row>
    <row r="166" spans="1:5" ht="15.75" thickBot="1" x14ac:dyDescent="0.3">
      <c r="A166" s="33" t="s">
        <v>757</v>
      </c>
      <c r="B166" s="33" t="s">
        <v>623</v>
      </c>
      <c r="C166" s="33"/>
      <c r="D166" s="39" t="s">
        <v>758</v>
      </c>
      <c r="E166" s="33"/>
    </row>
    <row r="167" spans="1:5" ht="15.75" thickBot="1" x14ac:dyDescent="0.3">
      <c r="A167" s="33"/>
      <c r="B167" s="33"/>
      <c r="C167" s="33"/>
      <c r="D167" s="33"/>
      <c r="E167" s="33"/>
    </row>
    <row r="168" spans="1:5" ht="15.75" thickBot="1" x14ac:dyDescent="0.3">
      <c r="A168" s="33"/>
      <c r="B168" s="33"/>
      <c r="C168" s="33"/>
      <c r="D168" s="33"/>
      <c r="E168" s="33"/>
    </row>
    <row r="169" spans="1:5" ht="15.75" thickBot="1" x14ac:dyDescent="0.3">
      <c r="A169" s="33"/>
      <c r="B169" s="33"/>
      <c r="C169" s="33"/>
      <c r="D169" s="33"/>
      <c r="E169" s="33"/>
    </row>
    <row r="170" spans="1:5" ht="15.75" thickBot="1" x14ac:dyDescent="0.3">
      <c r="A170" s="33"/>
      <c r="B170" s="33"/>
      <c r="C170" s="33"/>
      <c r="D170" s="33"/>
      <c r="E170" s="33"/>
    </row>
    <row r="171" spans="1:5" ht="15.75" thickBot="1" x14ac:dyDescent="0.3">
      <c r="A171" s="33"/>
      <c r="B171" s="33"/>
      <c r="C171" s="33"/>
      <c r="D171" s="33"/>
      <c r="E171" s="33"/>
    </row>
    <row r="172" spans="1:5" ht="15.75" thickBot="1" x14ac:dyDescent="0.3">
      <c r="A172" s="33"/>
      <c r="B172" s="33"/>
      <c r="C172" s="33"/>
      <c r="D172" s="33"/>
      <c r="E172" s="33"/>
    </row>
    <row r="173" spans="1:5" ht="15.75" thickBot="1" x14ac:dyDescent="0.3">
      <c r="A173" s="33"/>
      <c r="B173" s="33"/>
      <c r="C173" s="33"/>
      <c r="D173" s="33"/>
      <c r="E173" s="33"/>
    </row>
    <row r="174" spans="1:5" ht="15.75" thickBot="1" x14ac:dyDescent="0.3">
      <c r="A174" s="33"/>
      <c r="B174" s="33"/>
      <c r="C174" s="33"/>
      <c r="D174" s="33"/>
      <c r="E174" s="33"/>
    </row>
    <row r="175" spans="1:5" ht="15.75" thickBot="1" x14ac:dyDescent="0.3">
      <c r="A175" s="33"/>
      <c r="B175" s="33"/>
      <c r="C175" s="33"/>
      <c r="D175" s="33"/>
      <c r="E175" s="33"/>
    </row>
    <row r="176" spans="1:5" ht="15.75" thickBot="1" x14ac:dyDescent="0.3">
      <c r="A176" s="33"/>
      <c r="B176" s="33"/>
      <c r="C176" s="33"/>
      <c r="D176" s="33"/>
      <c r="E176" s="33"/>
    </row>
    <row r="177" spans="1:5" ht="15.75" thickBot="1" x14ac:dyDescent="0.3">
      <c r="A177" s="33"/>
      <c r="B177" s="33"/>
      <c r="C177" s="33"/>
      <c r="D177" s="33"/>
      <c r="E177" s="33"/>
    </row>
    <row r="178" spans="1:5" ht="15.75" thickBot="1" x14ac:dyDescent="0.3">
      <c r="A178" s="33"/>
      <c r="B178" s="33"/>
      <c r="C178" s="33"/>
      <c r="D178" s="33"/>
      <c r="E178" s="33"/>
    </row>
    <row r="179" spans="1:5" ht="15.75" thickBot="1" x14ac:dyDescent="0.3">
      <c r="A179" s="33"/>
      <c r="B179" s="33"/>
      <c r="C179" s="33"/>
      <c r="D179" s="33"/>
      <c r="E179" s="33"/>
    </row>
    <row r="180" spans="1:5" ht="15.75" thickBot="1" x14ac:dyDescent="0.3">
      <c r="A180" s="33"/>
      <c r="B180" s="33"/>
      <c r="C180" s="33"/>
      <c r="D180" s="33"/>
      <c r="E180" s="33"/>
    </row>
    <row r="181" spans="1:5" ht="15.75" thickBot="1" x14ac:dyDescent="0.3">
      <c r="A181" s="33"/>
      <c r="B181" s="33"/>
      <c r="C181" s="33"/>
      <c r="D181" s="33"/>
      <c r="E181" s="33"/>
    </row>
    <row r="182" spans="1:5" ht="15.75" thickBot="1" x14ac:dyDescent="0.3">
      <c r="A182" s="33"/>
      <c r="B182" s="33"/>
      <c r="C182" s="33"/>
      <c r="D182" s="33"/>
      <c r="E182" s="33"/>
    </row>
    <row r="183" spans="1:5" ht="15.75" thickBot="1" x14ac:dyDescent="0.3">
      <c r="A183" s="33"/>
      <c r="B183" s="33"/>
      <c r="C183" s="33"/>
      <c r="D183" s="33"/>
      <c r="E183" s="33"/>
    </row>
    <row r="184" spans="1:5" ht="15.75" thickBot="1" x14ac:dyDescent="0.3">
      <c r="A184" s="33"/>
      <c r="B184" s="33"/>
      <c r="C184" s="33"/>
      <c r="D184" s="33"/>
      <c r="E184" s="33"/>
    </row>
    <row r="185" spans="1:5" ht="15.75" thickBot="1" x14ac:dyDescent="0.3">
      <c r="A185" s="33"/>
      <c r="B185" s="33"/>
      <c r="C185" s="33"/>
      <c r="D185" s="33"/>
      <c r="E185" s="33"/>
    </row>
    <row r="186" spans="1:5" ht="15.75" thickBot="1" x14ac:dyDescent="0.3">
      <c r="A186" s="33"/>
      <c r="B186" s="33"/>
      <c r="C186" s="33"/>
      <c r="D186" s="33"/>
      <c r="E186" s="33"/>
    </row>
    <row r="187" spans="1:5" ht="15.75" thickBot="1" x14ac:dyDescent="0.3">
      <c r="A187" s="33"/>
      <c r="B187" s="33"/>
      <c r="C187" s="33"/>
      <c r="D187" s="33"/>
      <c r="E187" s="33"/>
    </row>
    <row r="188" spans="1:5" ht="15.75" thickBot="1" x14ac:dyDescent="0.3">
      <c r="A188" s="33"/>
      <c r="B188" s="33"/>
      <c r="C188" s="33"/>
      <c r="D188" s="33"/>
      <c r="E188" s="33"/>
    </row>
    <row r="189" spans="1:5" ht="15.75" thickBot="1" x14ac:dyDescent="0.3">
      <c r="A189" s="33"/>
      <c r="B189" s="33"/>
      <c r="C189" s="33"/>
      <c r="D189" s="33"/>
      <c r="E189" s="33"/>
    </row>
    <row r="190" spans="1:5" ht="15.75" thickBot="1" x14ac:dyDescent="0.3">
      <c r="A190" s="33"/>
      <c r="B190" s="33"/>
      <c r="C190" s="33"/>
      <c r="D190" s="33"/>
      <c r="E190" s="33"/>
    </row>
    <row r="191" spans="1:5" ht="15.75" thickBot="1" x14ac:dyDescent="0.3">
      <c r="A191" s="33"/>
      <c r="B191" s="33"/>
      <c r="C191" s="33"/>
      <c r="D191" s="33"/>
      <c r="E191" s="33"/>
    </row>
    <row r="192" spans="1:5" ht="15.75" thickBot="1" x14ac:dyDescent="0.3">
      <c r="A192" s="33"/>
      <c r="B192" s="33"/>
      <c r="C192" s="33"/>
      <c r="D192" s="33"/>
      <c r="E192" s="33"/>
    </row>
    <row r="193" spans="1:5" ht="15.75" thickBot="1" x14ac:dyDescent="0.3">
      <c r="A193" s="33"/>
      <c r="B193" s="33"/>
      <c r="C193" s="33"/>
      <c r="D193" s="33"/>
      <c r="E193" s="33"/>
    </row>
    <row r="194" spans="1:5" ht="15.75" thickBot="1" x14ac:dyDescent="0.3">
      <c r="A194" s="33"/>
      <c r="B194" s="33"/>
      <c r="C194" s="33"/>
      <c r="D194" s="33"/>
      <c r="E194" s="33"/>
    </row>
    <row r="195" spans="1:5" ht="15.75" thickBot="1" x14ac:dyDescent="0.3">
      <c r="A195" s="33"/>
      <c r="B195" s="33"/>
      <c r="C195" s="33"/>
      <c r="D195" s="33"/>
      <c r="E195" s="33"/>
    </row>
    <row r="196" spans="1:5" ht="15.75" thickBot="1" x14ac:dyDescent="0.3">
      <c r="A196" s="33"/>
      <c r="B196" s="33"/>
      <c r="C196" s="33"/>
      <c r="D196" s="33"/>
      <c r="E196" s="33"/>
    </row>
    <row r="197" spans="1:5" ht="15.75" thickBot="1" x14ac:dyDescent="0.3">
      <c r="A197" s="33"/>
      <c r="B197" s="33"/>
      <c r="C197" s="33"/>
      <c r="D197" s="33"/>
      <c r="E197" s="33"/>
    </row>
    <row r="198" spans="1:5" ht="15.75" thickBot="1" x14ac:dyDescent="0.3">
      <c r="A198" s="33"/>
      <c r="B198" s="33"/>
      <c r="C198" s="33"/>
      <c r="D198" s="33"/>
      <c r="E198" s="33"/>
    </row>
    <row r="199" spans="1:5" ht="15.75" thickBot="1" x14ac:dyDescent="0.3">
      <c r="A199" s="33"/>
      <c r="B199" s="33"/>
      <c r="C199" s="33"/>
      <c r="D199" s="33"/>
      <c r="E199" s="33"/>
    </row>
    <row r="200" spans="1:5" ht="15.75" thickBot="1" x14ac:dyDescent="0.3">
      <c r="A200" s="33"/>
      <c r="B200" s="33"/>
      <c r="C200" s="33"/>
      <c r="D200" s="33"/>
      <c r="E200" s="33"/>
    </row>
    <row r="201" spans="1:5" ht="15.75" thickBot="1" x14ac:dyDescent="0.3">
      <c r="A201" s="33"/>
      <c r="B201" s="33"/>
      <c r="C201" s="33"/>
      <c r="D201" s="33"/>
      <c r="E201" s="33"/>
    </row>
    <row r="202" spans="1:5" ht="15.75" thickBot="1" x14ac:dyDescent="0.3">
      <c r="A202" s="33"/>
      <c r="B202" s="33"/>
      <c r="C202" s="33"/>
      <c r="D202" s="33"/>
      <c r="E202" s="33"/>
    </row>
    <row r="203" spans="1:5" ht="15.75" thickBot="1" x14ac:dyDescent="0.3">
      <c r="A203" s="33"/>
      <c r="B203" s="33"/>
      <c r="C203" s="33"/>
      <c r="D203" s="33"/>
      <c r="E203" s="33"/>
    </row>
    <row r="204" spans="1:5" ht="15.75" thickBot="1" x14ac:dyDescent="0.3">
      <c r="A204" s="33"/>
      <c r="B204" s="33"/>
      <c r="C204" s="33"/>
      <c r="D204" s="33"/>
      <c r="E204" s="33"/>
    </row>
    <row r="205" spans="1:5" ht="15.75" thickBot="1" x14ac:dyDescent="0.3">
      <c r="A205" s="33"/>
      <c r="B205" s="33"/>
      <c r="C205" s="33"/>
      <c r="D205" s="33"/>
      <c r="E205" s="33"/>
    </row>
    <row r="206" spans="1:5" ht="15.75" thickBot="1" x14ac:dyDescent="0.3">
      <c r="A206" s="33"/>
      <c r="B206" s="33"/>
      <c r="C206" s="33"/>
      <c r="D206" s="33"/>
      <c r="E206" s="33"/>
    </row>
    <row r="207" spans="1:5" ht="15.75" thickBot="1" x14ac:dyDescent="0.3">
      <c r="A207" s="33"/>
      <c r="B207" s="33"/>
      <c r="C207" s="33"/>
      <c r="D207" s="33"/>
      <c r="E207" s="33"/>
    </row>
    <row r="208" spans="1:5" ht="15.75" thickBot="1" x14ac:dyDescent="0.3">
      <c r="A208" s="33"/>
      <c r="B208" s="33"/>
      <c r="C208" s="33"/>
      <c r="D208" s="33"/>
      <c r="E208" s="33"/>
    </row>
    <row r="209" spans="1:5" ht="15.75" thickBot="1" x14ac:dyDescent="0.3">
      <c r="A209" s="33"/>
      <c r="B209" s="33"/>
      <c r="C209" s="33"/>
      <c r="D209" s="33"/>
      <c r="E209" s="33"/>
    </row>
    <row r="210" spans="1:5" ht="15.75" thickBot="1" x14ac:dyDescent="0.3">
      <c r="A210" s="33"/>
      <c r="B210" s="33"/>
      <c r="C210" s="33"/>
      <c r="D210" s="33"/>
      <c r="E210" s="33"/>
    </row>
    <row r="211" spans="1:5" ht="15.75" thickBot="1" x14ac:dyDescent="0.3">
      <c r="A211" s="33"/>
      <c r="B211" s="33"/>
      <c r="C211" s="33"/>
      <c r="D211" s="33"/>
      <c r="E211" s="33"/>
    </row>
    <row r="212" spans="1:5" ht="15.75" thickBot="1" x14ac:dyDescent="0.3">
      <c r="A212" s="33"/>
      <c r="B212" s="33"/>
      <c r="C212" s="33"/>
      <c r="D212" s="33"/>
      <c r="E212" s="33"/>
    </row>
    <row r="213" spans="1:5" ht="15.75" thickBot="1" x14ac:dyDescent="0.3">
      <c r="A213" s="33"/>
      <c r="B213" s="33"/>
      <c r="C213" s="33"/>
      <c r="D213" s="33"/>
      <c r="E213" s="33"/>
    </row>
    <row r="214" spans="1:5" ht="15.75" thickBot="1" x14ac:dyDescent="0.3">
      <c r="A214" s="33"/>
      <c r="B214" s="33"/>
      <c r="C214" s="33"/>
      <c r="D214" s="33"/>
      <c r="E214" s="33"/>
    </row>
    <row r="215" spans="1:5" ht="15.75" thickBot="1" x14ac:dyDescent="0.3">
      <c r="A215" s="33"/>
      <c r="B215" s="33"/>
      <c r="C215" s="33"/>
      <c r="D215" s="33"/>
      <c r="E215" s="33"/>
    </row>
    <row r="216" spans="1:5" ht="15.75" thickBot="1" x14ac:dyDescent="0.3">
      <c r="A216" s="33"/>
      <c r="B216" s="33"/>
      <c r="C216" s="33"/>
      <c r="D216" s="33"/>
      <c r="E216" s="33"/>
    </row>
    <row r="217" spans="1:5" ht="15.75" thickBot="1" x14ac:dyDescent="0.3">
      <c r="A217" s="33"/>
      <c r="B217" s="33"/>
      <c r="C217" s="33"/>
      <c r="D217" s="33"/>
      <c r="E217" s="33"/>
    </row>
    <row r="218" spans="1:5" ht="15.75" thickBot="1" x14ac:dyDescent="0.3">
      <c r="A218" s="33"/>
      <c r="B218" s="33"/>
      <c r="C218" s="33"/>
      <c r="D218" s="33"/>
      <c r="E218" s="33"/>
    </row>
    <row r="219" spans="1:5" ht="15.75" thickBot="1" x14ac:dyDescent="0.3">
      <c r="A219" s="33"/>
      <c r="B219" s="33"/>
      <c r="C219" s="33"/>
      <c r="D219" s="33"/>
      <c r="E219" s="33"/>
    </row>
    <row r="220" spans="1:5" ht="15.75" thickBot="1" x14ac:dyDescent="0.3">
      <c r="A220" s="33"/>
      <c r="B220" s="33"/>
      <c r="C220" s="33"/>
      <c r="D220" s="33"/>
      <c r="E220" s="33"/>
    </row>
    <row r="221" spans="1:5" ht="15.75" thickBot="1" x14ac:dyDescent="0.3">
      <c r="A221" s="33"/>
      <c r="B221" s="33"/>
      <c r="C221" s="33"/>
      <c r="D221" s="33"/>
      <c r="E221" s="33"/>
    </row>
    <row r="222" spans="1:5" ht="15.75" thickBot="1" x14ac:dyDescent="0.3">
      <c r="A222" s="33"/>
      <c r="B222" s="33"/>
      <c r="C222" s="33"/>
      <c r="D222" s="33"/>
      <c r="E222" s="33"/>
    </row>
    <row r="223" spans="1:5" ht="15.75" thickBot="1" x14ac:dyDescent="0.3">
      <c r="A223" s="33"/>
      <c r="B223" s="33"/>
      <c r="C223" s="33"/>
      <c r="D223" s="33"/>
      <c r="E223" s="33"/>
    </row>
    <row r="224" spans="1:5" ht="15.75" thickBot="1" x14ac:dyDescent="0.3">
      <c r="A224" s="33"/>
      <c r="B224" s="33"/>
      <c r="C224" s="33"/>
      <c r="D224" s="33"/>
      <c r="E224" s="33"/>
    </row>
    <row r="225" spans="1:5" ht="15.75" thickBot="1" x14ac:dyDescent="0.3">
      <c r="A225" s="33"/>
      <c r="B225" s="33"/>
      <c r="C225" s="33"/>
      <c r="D225" s="33"/>
      <c r="E225" s="33"/>
    </row>
    <row r="226" spans="1:5" ht="15.75" thickBot="1" x14ac:dyDescent="0.3">
      <c r="A226" s="33"/>
      <c r="B226" s="33"/>
      <c r="C226" s="33"/>
      <c r="D226" s="33"/>
      <c r="E226" s="33"/>
    </row>
    <row r="227" spans="1:5" ht="15.75" thickBot="1" x14ac:dyDescent="0.3">
      <c r="A227" s="33"/>
      <c r="B227" s="33"/>
      <c r="C227" s="33"/>
      <c r="D227" s="33"/>
      <c r="E227" s="33"/>
    </row>
    <row r="228" spans="1:5" ht="15.75" thickBot="1" x14ac:dyDescent="0.3">
      <c r="A228" s="33"/>
      <c r="B228" s="33"/>
      <c r="C228" s="33"/>
      <c r="D228" s="33"/>
      <c r="E228" s="33"/>
    </row>
    <row r="229" spans="1:5" ht="15.75" thickBot="1" x14ac:dyDescent="0.3">
      <c r="A229" s="33"/>
      <c r="B229" s="33"/>
      <c r="C229" s="33"/>
      <c r="D229" s="33"/>
      <c r="E229" s="33"/>
    </row>
    <row r="230" spans="1:5" ht="15.75" thickBot="1" x14ac:dyDescent="0.3">
      <c r="A230" s="33"/>
      <c r="B230" s="33"/>
      <c r="C230" s="33"/>
      <c r="D230" s="33"/>
      <c r="E230" s="33"/>
    </row>
    <row r="231" spans="1:5" ht="15.75" thickBot="1" x14ac:dyDescent="0.3">
      <c r="A231" s="33"/>
      <c r="B231" s="33"/>
      <c r="C231" s="33"/>
      <c r="D231" s="33"/>
      <c r="E231" s="33"/>
    </row>
    <row r="232" spans="1:5" ht="15.75" thickBot="1" x14ac:dyDescent="0.3">
      <c r="A232" s="33"/>
      <c r="B232" s="33"/>
      <c r="C232" s="33"/>
      <c r="D232" s="33"/>
      <c r="E232" s="33"/>
    </row>
    <row r="233" spans="1:5" ht="15.75" thickBot="1" x14ac:dyDescent="0.3">
      <c r="A233" s="33"/>
      <c r="B233" s="33"/>
      <c r="C233" s="33"/>
      <c r="D233" s="33"/>
      <c r="E233" s="33"/>
    </row>
    <row r="234" spans="1:5" ht="15.75" thickBot="1" x14ac:dyDescent="0.3">
      <c r="A234" s="33"/>
      <c r="B234" s="33"/>
      <c r="C234" s="33"/>
      <c r="D234" s="33"/>
      <c r="E234" s="33"/>
    </row>
    <row r="235" spans="1:5" ht="15.75" thickBot="1" x14ac:dyDescent="0.3">
      <c r="A235" s="33"/>
      <c r="B235" s="33"/>
      <c r="C235" s="33"/>
      <c r="D235" s="33"/>
      <c r="E235" s="33"/>
    </row>
    <row r="236" spans="1:5" ht="15.75" thickBot="1" x14ac:dyDescent="0.3">
      <c r="A236" s="33"/>
      <c r="B236" s="33"/>
      <c r="C236" s="33"/>
      <c r="D236" s="33"/>
      <c r="E236" s="33"/>
    </row>
    <row r="237" spans="1:5" ht="15.75" thickBot="1" x14ac:dyDescent="0.3">
      <c r="A237" s="33"/>
      <c r="B237" s="33"/>
      <c r="C237" s="33"/>
      <c r="D237" s="33"/>
      <c r="E237" s="33"/>
    </row>
    <row r="238" spans="1:5" ht="15.75" thickBot="1" x14ac:dyDescent="0.3">
      <c r="A238" s="33"/>
      <c r="B238" s="33"/>
      <c r="C238" s="33"/>
      <c r="D238" s="33"/>
      <c r="E238" s="33"/>
    </row>
    <row r="239" spans="1:5" ht="15.75" thickBot="1" x14ac:dyDescent="0.3">
      <c r="A239" s="33"/>
      <c r="B239" s="33"/>
      <c r="C239" s="33"/>
      <c r="D239" s="33"/>
      <c r="E239" s="33"/>
    </row>
    <row r="240" spans="1:5" ht="15.75" thickBot="1" x14ac:dyDescent="0.3">
      <c r="A240" s="33"/>
      <c r="B240" s="33"/>
      <c r="C240" s="33"/>
      <c r="D240" s="33"/>
      <c r="E240" s="33"/>
    </row>
    <row r="241" spans="1:5" ht="15.75" thickBot="1" x14ac:dyDescent="0.3">
      <c r="A241" s="33"/>
      <c r="B241" s="33"/>
      <c r="C241" s="33"/>
      <c r="D241" s="33"/>
      <c r="E241" s="33"/>
    </row>
    <row r="242" spans="1:5" ht="15.75" thickBot="1" x14ac:dyDescent="0.3">
      <c r="A242" s="33"/>
      <c r="B242" s="33"/>
      <c r="C242" s="33"/>
      <c r="D242" s="33"/>
      <c r="E242" s="33"/>
    </row>
    <row r="243" spans="1:5" ht="15.75" thickBot="1" x14ac:dyDescent="0.3">
      <c r="A243" s="33"/>
      <c r="B243" s="33"/>
      <c r="C243" s="33"/>
      <c r="D243" s="33"/>
      <c r="E243" s="33"/>
    </row>
    <row r="244" spans="1:5" ht="15.75" thickBot="1" x14ac:dyDescent="0.3">
      <c r="A244" s="33"/>
      <c r="B244" s="33"/>
      <c r="C244" s="33"/>
      <c r="D244" s="33"/>
      <c r="E244" s="33"/>
    </row>
    <row r="245" spans="1:5" ht="15.75" thickBot="1" x14ac:dyDescent="0.3">
      <c r="A245" s="33"/>
      <c r="B245" s="33"/>
      <c r="C245" s="33"/>
      <c r="D245" s="33"/>
      <c r="E245" s="33"/>
    </row>
    <row r="246" spans="1:5" ht="15.75" thickBot="1" x14ac:dyDescent="0.3">
      <c r="A246" s="33"/>
      <c r="B246" s="33"/>
      <c r="C246" s="33"/>
      <c r="D246" s="33"/>
      <c r="E246" s="33"/>
    </row>
    <row r="247" spans="1:5" ht="15.75" thickBot="1" x14ac:dyDescent="0.3">
      <c r="A247" s="33"/>
      <c r="B247" s="33"/>
      <c r="C247" s="33"/>
      <c r="D247" s="33"/>
      <c r="E247" s="33"/>
    </row>
    <row r="248" spans="1:5" ht="15.75" thickBot="1" x14ac:dyDescent="0.3">
      <c r="A248" s="33"/>
      <c r="B248" s="33"/>
      <c r="C248" s="33"/>
      <c r="D248" s="33"/>
      <c r="E248" s="33"/>
    </row>
    <row r="249" spans="1:5" ht="15.75" thickBot="1" x14ac:dyDescent="0.3">
      <c r="A249" s="33"/>
      <c r="B249" s="33"/>
      <c r="C249" s="33"/>
      <c r="D249" s="33"/>
      <c r="E249" s="33"/>
    </row>
    <row r="250" spans="1:5" ht="15.75" thickBot="1" x14ac:dyDescent="0.3">
      <c r="A250" s="33"/>
      <c r="B250" s="33"/>
      <c r="C250" s="33"/>
      <c r="D250" s="33"/>
      <c r="E250" s="33"/>
    </row>
    <row r="251" spans="1:5" ht="15.75" thickBot="1" x14ac:dyDescent="0.3">
      <c r="A251" s="33"/>
      <c r="B251" s="33"/>
      <c r="C251" s="33"/>
      <c r="D251" s="33"/>
      <c r="E251" s="33"/>
    </row>
    <row r="252" spans="1:5" ht="15.75" thickBot="1" x14ac:dyDescent="0.3">
      <c r="A252" s="33"/>
      <c r="B252" s="33"/>
      <c r="C252" s="33"/>
      <c r="D252" s="33"/>
      <c r="E252" s="33"/>
    </row>
    <row r="253" spans="1:5" ht="15.75" thickBot="1" x14ac:dyDescent="0.3">
      <c r="A253" s="33"/>
      <c r="B253" s="33"/>
      <c r="C253" s="33"/>
      <c r="D253" s="33"/>
      <c r="E253" s="33"/>
    </row>
    <row r="254" spans="1:5" ht="15.75" thickBot="1" x14ac:dyDescent="0.3">
      <c r="A254" s="33"/>
      <c r="B254" s="33"/>
      <c r="C254" s="33"/>
      <c r="D254" s="33"/>
      <c r="E254" s="33"/>
    </row>
    <row r="255" spans="1:5" ht="15.75" thickBot="1" x14ac:dyDescent="0.3">
      <c r="A255" s="33"/>
      <c r="B255" s="33"/>
      <c r="C255" s="33"/>
      <c r="D255" s="33"/>
      <c r="E255" s="33"/>
    </row>
    <row r="256" spans="1:5" ht="15.75" thickBot="1" x14ac:dyDescent="0.3">
      <c r="A256" s="33"/>
      <c r="B256" s="33"/>
      <c r="C256" s="33"/>
      <c r="D256" s="33"/>
      <c r="E256" s="33"/>
    </row>
    <row r="257" spans="1:5" ht="15.75" thickBot="1" x14ac:dyDescent="0.3">
      <c r="A257" s="33"/>
      <c r="B257" s="33"/>
      <c r="C257" s="33"/>
      <c r="D257" s="33"/>
      <c r="E257" s="33"/>
    </row>
    <row r="258" spans="1:5" ht="15.75" thickBot="1" x14ac:dyDescent="0.3">
      <c r="A258" s="33"/>
      <c r="B258" s="33"/>
      <c r="C258" s="33"/>
      <c r="D258" s="33"/>
      <c r="E258" s="33"/>
    </row>
    <row r="259" spans="1:5" ht="15.75" thickBot="1" x14ac:dyDescent="0.3">
      <c r="A259" s="33"/>
      <c r="B259" s="33"/>
      <c r="C259" s="33"/>
      <c r="D259" s="33"/>
      <c r="E259" s="33"/>
    </row>
    <row r="260" spans="1:5" ht="15.75" thickBot="1" x14ac:dyDescent="0.3">
      <c r="A260" s="33"/>
      <c r="B260" s="33"/>
      <c r="C260" s="33"/>
      <c r="D260" s="33"/>
      <c r="E260" s="33"/>
    </row>
    <row r="261" spans="1:5" ht="15.75" thickBot="1" x14ac:dyDescent="0.3">
      <c r="A261" s="33"/>
      <c r="B261" s="33"/>
      <c r="C261" s="33"/>
      <c r="D261" s="33"/>
      <c r="E261" s="33"/>
    </row>
    <row r="262" spans="1:5" ht="15.75" thickBot="1" x14ac:dyDescent="0.3">
      <c r="A262" s="33"/>
      <c r="B262" s="33"/>
      <c r="C262" s="33"/>
      <c r="D262" s="33"/>
      <c r="E262" s="33"/>
    </row>
    <row r="263" spans="1:5" ht="15.75" thickBot="1" x14ac:dyDescent="0.3">
      <c r="A263" s="33"/>
      <c r="B263" s="33"/>
      <c r="C263" s="33"/>
      <c r="D263" s="33"/>
      <c r="E263" s="33"/>
    </row>
    <row r="264" spans="1:5" ht="15.75" thickBot="1" x14ac:dyDescent="0.3">
      <c r="A264" s="33"/>
      <c r="B264" s="33"/>
      <c r="C264" s="33"/>
      <c r="D264" s="33"/>
      <c r="E264" s="33"/>
    </row>
    <row r="265" spans="1:5" ht="15.75" thickBot="1" x14ac:dyDescent="0.3">
      <c r="A265" s="33"/>
      <c r="B265" s="33"/>
      <c r="C265" s="33"/>
      <c r="D265" s="33"/>
      <c r="E265" s="33"/>
    </row>
    <row r="266" spans="1:5" ht="15.75" thickBot="1" x14ac:dyDescent="0.3">
      <c r="A266" s="33"/>
      <c r="B266" s="33"/>
      <c r="C266" s="33"/>
      <c r="D266" s="33"/>
      <c r="E266" s="33"/>
    </row>
    <row r="267" spans="1:5" ht="15.75" thickBot="1" x14ac:dyDescent="0.3">
      <c r="A267" s="33"/>
      <c r="B267" s="33"/>
      <c r="C267" s="33"/>
      <c r="D267" s="33"/>
      <c r="E267" s="33"/>
    </row>
    <row r="268" spans="1:5" ht="15.75" thickBot="1" x14ac:dyDescent="0.3">
      <c r="A268" s="33"/>
      <c r="B268" s="33"/>
      <c r="C268" s="33"/>
      <c r="D268" s="33"/>
      <c r="E268" s="33"/>
    </row>
    <row r="269" spans="1:5" ht="15.75" thickBot="1" x14ac:dyDescent="0.3">
      <c r="A269" s="33"/>
      <c r="B269" s="33"/>
      <c r="C269" s="33"/>
      <c r="D269" s="33"/>
      <c r="E269" s="33"/>
    </row>
    <row r="270" spans="1:5" ht="15.75" thickBot="1" x14ac:dyDescent="0.3">
      <c r="A270" s="33"/>
      <c r="B270" s="33"/>
      <c r="C270" s="33"/>
      <c r="D270" s="33"/>
      <c r="E270" s="33"/>
    </row>
    <row r="271" spans="1:5" ht="15.75" thickBot="1" x14ac:dyDescent="0.3">
      <c r="A271" s="33"/>
      <c r="B271" s="33"/>
      <c r="C271" s="33"/>
      <c r="D271" s="33"/>
      <c r="E271" s="33"/>
    </row>
    <row r="272" spans="1:5" ht="15.75" thickBot="1" x14ac:dyDescent="0.3">
      <c r="A272" s="33"/>
      <c r="B272" s="33"/>
      <c r="C272" s="33"/>
      <c r="D272" s="33"/>
      <c r="E272" s="33"/>
    </row>
    <row r="273" spans="1:5" ht="15.75" thickBot="1" x14ac:dyDescent="0.3">
      <c r="A273" s="33"/>
      <c r="B273" s="33"/>
      <c r="C273" s="33"/>
      <c r="D273" s="33"/>
      <c r="E273" s="33"/>
    </row>
    <row r="274" spans="1:5" ht="15.75" thickBot="1" x14ac:dyDescent="0.3">
      <c r="A274" s="33"/>
      <c r="B274" s="33"/>
      <c r="C274" s="33"/>
      <c r="D274" s="33"/>
      <c r="E274" s="33"/>
    </row>
    <row r="275" spans="1:5" ht="15.75" thickBot="1" x14ac:dyDescent="0.3">
      <c r="A275" s="33"/>
      <c r="B275" s="33"/>
      <c r="C275" s="33"/>
      <c r="D275" s="33"/>
      <c r="E275" s="33"/>
    </row>
    <row r="276" spans="1:5" ht="15.75" thickBot="1" x14ac:dyDescent="0.3">
      <c r="A276" s="33"/>
      <c r="B276" s="33"/>
      <c r="C276" s="33"/>
      <c r="D276" s="33"/>
      <c r="E276" s="33"/>
    </row>
    <row r="277" spans="1:5" ht="15.75" thickBot="1" x14ac:dyDescent="0.3">
      <c r="A277" s="33"/>
      <c r="B277" s="33"/>
      <c r="C277" s="33"/>
      <c r="D277" s="33"/>
      <c r="E277" s="33"/>
    </row>
    <row r="278" spans="1:5" ht="15.75" thickBot="1" x14ac:dyDescent="0.3">
      <c r="A278" s="33"/>
      <c r="B278" s="33"/>
      <c r="C278" s="33"/>
      <c r="D278" s="33"/>
      <c r="E278" s="33"/>
    </row>
    <row r="279" spans="1:5" ht="15.75" thickBot="1" x14ac:dyDescent="0.3">
      <c r="A279" s="33"/>
      <c r="B279" s="33"/>
      <c r="C279" s="33"/>
      <c r="D279" s="33"/>
      <c r="E279" s="33"/>
    </row>
    <row r="280" spans="1:5" ht="15.75" thickBot="1" x14ac:dyDescent="0.3">
      <c r="A280" s="33"/>
      <c r="B280" s="33"/>
      <c r="C280" s="33"/>
      <c r="D280" s="33"/>
      <c r="E280" s="33"/>
    </row>
    <row r="281" spans="1:5" ht="15.75" thickBot="1" x14ac:dyDescent="0.3">
      <c r="A281" s="33"/>
      <c r="B281" s="33"/>
      <c r="C281" s="33"/>
      <c r="D281" s="33"/>
      <c r="E281" s="33"/>
    </row>
    <row r="282" spans="1:5" ht="15.75" thickBot="1" x14ac:dyDescent="0.3">
      <c r="A282" s="33"/>
      <c r="B282" s="33"/>
      <c r="C282" s="33"/>
      <c r="D282" s="33"/>
      <c r="E282" s="33"/>
    </row>
    <row r="283" spans="1:5" ht="15.75" thickBot="1" x14ac:dyDescent="0.3">
      <c r="A283" s="33"/>
      <c r="B283" s="33"/>
      <c r="C283" s="33"/>
      <c r="D283" s="33"/>
      <c r="E283" s="33"/>
    </row>
    <row r="284" spans="1:5" ht="15.75" thickBot="1" x14ac:dyDescent="0.3">
      <c r="A284" s="33"/>
      <c r="B284" s="33"/>
      <c r="C284" s="33"/>
      <c r="D284" s="33"/>
      <c r="E284" s="33"/>
    </row>
    <row r="285" spans="1:5" ht="15.75" thickBot="1" x14ac:dyDescent="0.3">
      <c r="A285" s="33"/>
      <c r="B285" s="33"/>
      <c r="C285" s="33"/>
      <c r="D285" s="33"/>
      <c r="E285" s="33"/>
    </row>
    <row r="286" spans="1:5" ht="15.75" thickBot="1" x14ac:dyDescent="0.3">
      <c r="A286" s="33"/>
      <c r="B286" s="33"/>
      <c r="C286" s="33"/>
      <c r="D286" s="33"/>
      <c r="E286" s="33"/>
    </row>
    <row r="287" spans="1:5" ht="15.75" thickBot="1" x14ac:dyDescent="0.3">
      <c r="A287" s="33"/>
      <c r="B287" s="33"/>
      <c r="C287" s="33"/>
      <c r="D287" s="33"/>
      <c r="E287" s="33"/>
    </row>
    <row r="288" spans="1:5" ht="15.75" thickBot="1" x14ac:dyDescent="0.3">
      <c r="A288" s="33"/>
      <c r="B288" s="33"/>
      <c r="C288" s="33"/>
      <c r="D288" s="33"/>
      <c r="E288" s="33"/>
    </row>
    <row r="289" spans="1:5" ht="15.75" thickBot="1" x14ac:dyDescent="0.3">
      <c r="A289" s="33"/>
      <c r="B289" s="33"/>
      <c r="C289" s="33"/>
      <c r="D289" s="33"/>
      <c r="E289" s="33"/>
    </row>
    <row r="290" spans="1:5" ht="15.75" thickBot="1" x14ac:dyDescent="0.3">
      <c r="A290" s="33"/>
      <c r="B290" s="33"/>
      <c r="C290" s="33"/>
      <c r="D290" s="33"/>
      <c r="E290" s="33"/>
    </row>
    <row r="291" spans="1:5" ht="15.75" thickBot="1" x14ac:dyDescent="0.3">
      <c r="A291" s="33"/>
      <c r="B291" s="33"/>
      <c r="C291" s="33"/>
      <c r="D291" s="33"/>
      <c r="E291" s="33"/>
    </row>
    <row r="292" spans="1:5" ht="15.75" thickBot="1" x14ac:dyDescent="0.3">
      <c r="A292" s="33"/>
      <c r="B292" s="33"/>
      <c r="C292" s="33"/>
      <c r="D292" s="33"/>
      <c r="E292" s="33"/>
    </row>
    <row r="293" spans="1:5" ht="15.75" thickBot="1" x14ac:dyDescent="0.3">
      <c r="A293" s="33"/>
      <c r="B293" s="33"/>
      <c r="C293" s="33"/>
      <c r="D293" s="33"/>
      <c r="E293" s="33"/>
    </row>
    <row r="294" spans="1:5" ht="15.75" thickBot="1" x14ac:dyDescent="0.3">
      <c r="A294" s="33"/>
      <c r="B294" s="33"/>
      <c r="C294" s="33"/>
      <c r="D294" s="33"/>
      <c r="E294" s="33"/>
    </row>
    <row r="295" spans="1:5" ht="15.75" thickBot="1" x14ac:dyDescent="0.3">
      <c r="A295" s="33"/>
      <c r="B295" s="33"/>
      <c r="C295" s="33"/>
      <c r="D295" s="33"/>
      <c r="E295" s="33"/>
    </row>
    <row r="296" spans="1:5" ht="15.75" thickBot="1" x14ac:dyDescent="0.3">
      <c r="A296" s="33"/>
      <c r="B296" s="33"/>
      <c r="C296" s="33"/>
      <c r="D296" s="33"/>
      <c r="E296" s="33"/>
    </row>
    <row r="297" spans="1:5" ht="15.75" thickBot="1" x14ac:dyDescent="0.3">
      <c r="A297" s="33"/>
      <c r="B297" s="33"/>
      <c r="C297" s="33"/>
      <c r="D297" s="33"/>
      <c r="E297" s="33"/>
    </row>
    <row r="298" spans="1:5" ht="15.75" thickBot="1" x14ac:dyDescent="0.3">
      <c r="A298" s="33"/>
      <c r="B298" s="33"/>
      <c r="C298" s="33"/>
      <c r="D298" s="33"/>
      <c r="E298" s="33"/>
    </row>
    <row r="299" spans="1:5" ht="15.75" thickBot="1" x14ac:dyDescent="0.3">
      <c r="A299" s="33"/>
      <c r="B299" s="33"/>
      <c r="C299" s="33"/>
      <c r="D299" s="33"/>
      <c r="E299" s="33"/>
    </row>
    <row r="300" spans="1:5" ht="15.75" thickBot="1" x14ac:dyDescent="0.3">
      <c r="A300" s="33"/>
      <c r="B300" s="33"/>
      <c r="C300" s="33"/>
      <c r="D300" s="33"/>
      <c r="E300" s="33"/>
    </row>
    <row r="301" spans="1:5" ht="15.75" thickBot="1" x14ac:dyDescent="0.3">
      <c r="A301" s="33"/>
      <c r="B301" s="33"/>
      <c r="C301" s="33"/>
      <c r="D301" s="33"/>
      <c r="E301" s="33"/>
    </row>
    <row r="302" spans="1:5" ht="15.75" thickBot="1" x14ac:dyDescent="0.3">
      <c r="A302" s="33"/>
      <c r="B302" s="33"/>
      <c r="C302" s="33"/>
      <c r="D302" s="33"/>
      <c r="E302" s="33"/>
    </row>
    <row r="303" spans="1:5" ht="15.75" thickBot="1" x14ac:dyDescent="0.3">
      <c r="A303" s="33"/>
      <c r="B303" s="33"/>
      <c r="C303" s="33"/>
      <c r="D303" s="33"/>
      <c r="E303" s="33"/>
    </row>
    <row r="304" spans="1:5" ht="15.75" thickBot="1" x14ac:dyDescent="0.3">
      <c r="A304" s="33"/>
      <c r="B304" s="33"/>
      <c r="C304" s="33"/>
      <c r="D304" s="33"/>
      <c r="E304" s="33"/>
    </row>
    <row r="305" spans="1:5" ht="15.75" thickBot="1" x14ac:dyDescent="0.3">
      <c r="A305" s="33"/>
      <c r="B305" s="33"/>
      <c r="C305" s="33"/>
      <c r="D305" s="33"/>
      <c r="E305" s="33"/>
    </row>
    <row r="306" spans="1:5" ht="15.75" thickBot="1" x14ac:dyDescent="0.3">
      <c r="A306" s="33"/>
      <c r="B306" s="33"/>
      <c r="C306" s="33"/>
      <c r="D306" s="33"/>
      <c r="E306" s="33"/>
    </row>
    <row r="307" spans="1:5" ht="15.75" thickBot="1" x14ac:dyDescent="0.3">
      <c r="A307" s="33"/>
      <c r="B307" s="33"/>
      <c r="C307" s="33"/>
      <c r="D307" s="33"/>
      <c r="E307" s="33"/>
    </row>
    <row r="308" spans="1:5" ht="15.75" thickBot="1" x14ac:dyDescent="0.3">
      <c r="A308" s="33"/>
      <c r="B308" s="33"/>
      <c r="C308" s="33"/>
      <c r="D308" s="33"/>
      <c r="E308" s="33"/>
    </row>
    <row r="309" spans="1:5" ht="15.75" thickBot="1" x14ac:dyDescent="0.3">
      <c r="A309" s="33"/>
      <c r="B309" s="33"/>
      <c r="C309" s="33"/>
      <c r="D309" s="33"/>
      <c r="E309" s="33"/>
    </row>
    <row r="310" spans="1:5" ht="15.75" thickBot="1" x14ac:dyDescent="0.3">
      <c r="A310" s="33"/>
      <c r="B310" s="33"/>
      <c r="C310" s="33"/>
      <c r="D310" s="33"/>
      <c r="E310" s="33"/>
    </row>
    <row r="311" spans="1:5" ht="15.75" thickBot="1" x14ac:dyDescent="0.3">
      <c r="A311" s="33"/>
      <c r="B311" s="33"/>
      <c r="C311" s="33"/>
      <c r="D311" s="33"/>
      <c r="E311" s="33"/>
    </row>
    <row r="312" spans="1:5" ht="15.75" thickBot="1" x14ac:dyDescent="0.3">
      <c r="A312" s="33"/>
      <c r="B312" s="33"/>
      <c r="C312" s="33"/>
      <c r="D312" s="33"/>
      <c r="E312" s="33"/>
    </row>
    <row r="313" spans="1:5" ht="15.75" thickBot="1" x14ac:dyDescent="0.3">
      <c r="A313" s="33"/>
      <c r="B313" s="33"/>
      <c r="C313" s="33"/>
      <c r="D313" s="33"/>
      <c r="E313" s="33"/>
    </row>
    <row r="314" spans="1:5" ht="15.75" thickBot="1" x14ac:dyDescent="0.3">
      <c r="A314" s="33"/>
      <c r="B314" s="33"/>
      <c r="C314" s="33"/>
      <c r="D314" s="33"/>
      <c r="E314" s="33"/>
    </row>
    <row r="315" spans="1:5" ht="15.75" thickBot="1" x14ac:dyDescent="0.3">
      <c r="A315" s="33"/>
      <c r="B315" s="33"/>
      <c r="C315" s="33"/>
      <c r="D315" s="33"/>
      <c r="E315" s="33"/>
    </row>
    <row r="316" spans="1:5" ht="15.75" thickBot="1" x14ac:dyDescent="0.3">
      <c r="A316" s="33"/>
      <c r="B316" s="33"/>
      <c r="C316" s="33"/>
      <c r="D316" s="33"/>
      <c r="E316" s="33"/>
    </row>
    <row r="317" spans="1:5" ht="15.75" thickBot="1" x14ac:dyDescent="0.3">
      <c r="A317" s="33"/>
      <c r="B317" s="33"/>
      <c r="C317" s="33"/>
      <c r="D317" s="33"/>
      <c r="E317" s="33"/>
    </row>
    <row r="318" spans="1:5" ht="15.75" thickBot="1" x14ac:dyDescent="0.3">
      <c r="A318" s="33"/>
      <c r="B318" s="33"/>
      <c r="C318" s="33"/>
      <c r="D318" s="33"/>
      <c r="E318" s="33"/>
    </row>
    <row r="319" spans="1:5" ht="15.75" thickBot="1" x14ac:dyDescent="0.3">
      <c r="A319" s="33"/>
      <c r="B319" s="33"/>
      <c r="C319" s="33"/>
      <c r="D319" s="33"/>
      <c r="E319" s="33"/>
    </row>
    <row r="320" spans="1:5" ht="15.75" thickBot="1" x14ac:dyDescent="0.3">
      <c r="A320" s="33"/>
      <c r="B320" s="33"/>
      <c r="C320" s="33"/>
      <c r="D320" s="33"/>
      <c r="E320" s="33"/>
    </row>
    <row r="321" spans="1:5" ht="15.75" thickBot="1" x14ac:dyDescent="0.3">
      <c r="A321" s="33"/>
      <c r="B321" s="33"/>
      <c r="C321" s="33"/>
      <c r="D321" s="33"/>
      <c r="E321" s="33"/>
    </row>
    <row r="322" spans="1:5" ht="15.75" thickBot="1" x14ac:dyDescent="0.3">
      <c r="A322" s="33"/>
      <c r="B322" s="33"/>
      <c r="C322" s="33"/>
      <c r="D322" s="33"/>
      <c r="E322" s="33"/>
    </row>
    <row r="323" spans="1:5" ht="15.75" thickBot="1" x14ac:dyDescent="0.3">
      <c r="A323" s="33"/>
      <c r="B323" s="33"/>
      <c r="C323" s="33"/>
      <c r="D323" s="33"/>
      <c r="E323" s="33"/>
    </row>
    <row r="324" spans="1:5" ht="15.75" thickBot="1" x14ac:dyDescent="0.3">
      <c r="A324" s="33"/>
      <c r="B324" s="33"/>
      <c r="C324" s="33"/>
      <c r="D324" s="33"/>
      <c r="E324" s="33"/>
    </row>
    <row r="325" spans="1:5" ht="15.75" thickBot="1" x14ac:dyDescent="0.3">
      <c r="A325" s="33"/>
      <c r="B325" s="33"/>
      <c r="C325" s="33"/>
      <c r="D325" s="33"/>
      <c r="E325" s="33"/>
    </row>
    <row r="326" spans="1:5" ht="15.75" thickBot="1" x14ac:dyDescent="0.3">
      <c r="A326" s="33"/>
      <c r="B326" s="33"/>
      <c r="C326" s="33"/>
      <c r="D326" s="33"/>
      <c r="E326" s="33"/>
    </row>
    <row r="327" spans="1:5" ht="15.75" thickBot="1" x14ac:dyDescent="0.3">
      <c r="A327" s="33"/>
      <c r="B327" s="33"/>
      <c r="C327" s="33"/>
      <c r="D327" s="33"/>
      <c r="E327" s="33"/>
    </row>
    <row r="328" spans="1:5" ht="15.75" thickBot="1" x14ac:dyDescent="0.3">
      <c r="A328" s="33"/>
      <c r="B328" s="33"/>
      <c r="C328" s="33"/>
      <c r="D328" s="33"/>
      <c r="E328" s="33"/>
    </row>
    <row r="329" spans="1:5" ht="15.75" thickBot="1" x14ac:dyDescent="0.3">
      <c r="A329" s="33"/>
      <c r="B329" s="33"/>
      <c r="C329" s="33"/>
      <c r="D329" s="33"/>
      <c r="E329" s="33"/>
    </row>
    <row r="330" spans="1:5" ht="15.75" thickBot="1" x14ac:dyDescent="0.3">
      <c r="A330" s="33"/>
      <c r="B330" s="33"/>
      <c r="C330" s="33"/>
      <c r="D330" s="33"/>
      <c r="E330" s="33"/>
    </row>
    <row r="331" spans="1:5" ht="15.75" thickBot="1" x14ac:dyDescent="0.3">
      <c r="A331" s="33"/>
      <c r="B331" s="33"/>
      <c r="C331" s="33"/>
      <c r="D331" s="33"/>
      <c r="E331" s="33"/>
    </row>
    <row r="332" spans="1:5" ht="15.75" thickBot="1" x14ac:dyDescent="0.3">
      <c r="A332" s="33"/>
      <c r="B332" s="33"/>
      <c r="C332" s="33"/>
      <c r="D332" s="33"/>
      <c r="E332" s="33"/>
    </row>
    <row r="333" spans="1:5" ht="15.75" thickBot="1" x14ac:dyDescent="0.3">
      <c r="A333" s="33"/>
      <c r="B333" s="33"/>
      <c r="C333" s="33"/>
      <c r="D333" s="33"/>
      <c r="E333" s="33"/>
    </row>
    <row r="334" spans="1:5" ht="15.75" thickBot="1" x14ac:dyDescent="0.3">
      <c r="A334" s="33"/>
      <c r="B334" s="33"/>
      <c r="C334" s="33"/>
      <c r="D334" s="33"/>
      <c r="E334" s="33"/>
    </row>
    <row r="335" spans="1:5" ht="15.75" thickBot="1" x14ac:dyDescent="0.3">
      <c r="A335" s="33"/>
      <c r="B335" s="33"/>
      <c r="C335" s="33"/>
      <c r="D335" s="33"/>
      <c r="E335" s="33"/>
    </row>
    <row r="336" spans="1:5" ht="15.75" thickBot="1" x14ac:dyDescent="0.3">
      <c r="A336" s="33"/>
      <c r="B336" s="33"/>
      <c r="C336" s="33"/>
      <c r="D336" s="33"/>
      <c r="E336" s="33"/>
    </row>
    <row r="337" spans="1:5" ht="15.75" thickBot="1" x14ac:dyDescent="0.3">
      <c r="A337" s="33"/>
      <c r="B337" s="33"/>
      <c r="C337" s="33"/>
      <c r="D337" s="33"/>
      <c r="E337" s="33"/>
    </row>
    <row r="338" spans="1:5" ht="15.75" thickBot="1" x14ac:dyDescent="0.3">
      <c r="A338" s="33"/>
      <c r="B338" s="33"/>
      <c r="C338" s="33"/>
      <c r="D338" s="33"/>
      <c r="E338" s="33"/>
    </row>
    <row r="339" spans="1:5" ht="15.75" thickBot="1" x14ac:dyDescent="0.3">
      <c r="A339" s="33"/>
      <c r="B339" s="33"/>
      <c r="C339" s="33"/>
      <c r="D339" s="33"/>
      <c r="E339" s="33"/>
    </row>
    <row r="340" spans="1:5" ht="15.75" thickBot="1" x14ac:dyDescent="0.3">
      <c r="A340" s="33"/>
      <c r="B340" s="33"/>
      <c r="C340" s="33"/>
      <c r="D340" s="33"/>
      <c r="E340" s="33"/>
    </row>
    <row r="341" spans="1:5" ht="15.75" thickBot="1" x14ac:dyDescent="0.3">
      <c r="A341" s="33"/>
      <c r="B341" s="33"/>
      <c r="C341" s="33"/>
      <c r="D341" s="33"/>
      <c r="E341" s="33"/>
    </row>
    <row r="342" spans="1:5" ht="15.75" thickBot="1" x14ac:dyDescent="0.3">
      <c r="A342" s="33"/>
      <c r="B342" s="33"/>
      <c r="C342" s="33"/>
      <c r="D342" s="33"/>
      <c r="E342" s="33"/>
    </row>
    <row r="343" spans="1:5" ht="15.75" thickBot="1" x14ac:dyDescent="0.3">
      <c r="A343" s="33"/>
      <c r="B343" s="33"/>
      <c r="C343" s="33"/>
      <c r="D343" s="33"/>
      <c r="E343" s="33"/>
    </row>
    <row r="344" spans="1:5" ht="15.75" thickBot="1" x14ac:dyDescent="0.3">
      <c r="A344" s="33"/>
      <c r="B344" s="33"/>
      <c r="C344" s="33"/>
      <c r="D344" s="33"/>
      <c r="E344" s="33"/>
    </row>
    <row r="345" spans="1:5" ht="15.75" thickBot="1" x14ac:dyDescent="0.3">
      <c r="A345" s="33"/>
      <c r="B345" s="33"/>
      <c r="C345" s="33"/>
      <c r="D345" s="33"/>
      <c r="E345" s="33"/>
    </row>
    <row r="346" spans="1:5" ht="15.75" thickBot="1" x14ac:dyDescent="0.3">
      <c r="A346" s="33"/>
      <c r="B346" s="33"/>
      <c r="C346" s="33"/>
      <c r="D346" s="33"/>
      <c r="E346" s="33"/>
    </row>
    <row r="347" spans="1:5" ht="15.75" thickBot="1" x14ac:dyDescent="0.3">
      <c r="A347" s="33"/>
      <c r="B347" s="33"/>
      <c r="C347" s="33"/>
      <c r="D347" s="33"/>
      <c r="E347" s="33"/>
    </row>
    <row r="348" spans="1:5" ht="15.75" thickBot="1" x14ac:dyDescent="0.3">
      <c r="A348" s="33"/>
      <c r="B348" s="33"/>
      <c r="C348" s="33"/>
      <c r="D348" s="33"/>
      <c r="E348" s="33"/>
    </row>
    <row r="349" spans="1:5" ht="15.75" thickBot="1" x14ac:dyDescent="0.3">
      <c r="A349" s="33"/>
      <c r="B349" s="33"/>
      <c r="C349" s="33"/>
      <c r="D349" s="33"/>
      <c r="E349" s="33"/>
    </row>
    <row r="350" spans="1:5" ht="15.75" thickBot="1" x14ac:dyDescent="0.3">
      <c r="A350" s="33"/>
      <c r="B350" s="33"/>
      <c r="C350" s="33"/>
      <c r="D350" s="33"/>
      <c r="E350" s="33"/>
    </row>
    <row r="351" spans="1:5" ht="15.75" thickBot="1" x14ac:dyDescent="0.3">
      <c r="A351" s="33"/>
      <c r="B351" s="33"/>
      <c r="C351" s="33"/>
      <c r="D351" s="33"/>
      <c r="E351" s="33"/>
    </row>
    <row r="352" spans="1:5" ht="15.75" thickBot="1" x14ac:dyDescent="0.3">
      <c r="A352" s="33"/>
      <c r="B352" s="33"/>
      <c r="C352" s="33"/>
      <c r="D352" s="33"/>
      <c r="E352" s="33"/>
    </row>
    <row r="353" spans="1:5" ht="15.75" thickBot="1" x14ac:dyDescent="0.3">
      <c r="A353" s="33"/>
      <c r="B353" s="33"/>
      <c r="C353" s="33"/>
      <c r="D353" s="33"/>
      <c r="E353" s="33"/>
    </row>
    <row r="354" spans="1:5" ht="15.75" thickBot="1" x14ac:dyDescent="0.3">
      <c r="A354" s="33"/>
      <c r="B354" s="33"/>
      <c r="C354" s="33"/>
      <c r="D354" s="33"/>
      <c r="E354" s="33"/>
    </row>
    <row r="355" spans="1:5" ht="15.75" thickBot="1" x14ac:dyDescent="0.3">
      <c r="A355" s="33"/>
      <c r="B355" s="33"/>
      <c r="C355" s="33"/>
      <c r="D355" s="33"/>
      <c r="E355" s="33"/>
    </row>
    <row r="356" spans="1:5" ht="15.75" thickBot="1" x14ac:dyDescent="0.3">
      <c r="A356" s="33"/>
      <c r="B356" s="33"/>
      <c r="C356" s="33"/>
      <c r="D356" s="33"/>
      <c r="E356" s="33"/>
    </row>
    <row r="357" spans="1:5" ht="15.75" thickBot="1" x14ac:dyDescent="0.3">
      <c r="A357" s="33"/>
      <c r="B357" s="33"/>
      <c r="C357" s="33"/>
      <c r="D357" s="33"/>
      <c r="E357" s="33"/>
    </row>
    <row r="358" spans="1:5" ht="15.75" thickBot="1" x14ac:dyDescent="0.3">
      <c r="A358" s="33"/>
      <c r="B358" s="33"/>
      <c r="C358" s="33"/>
      <c r="D358" s="33"/>
      <c r="E358" s="33"/>
    </row>
    <row r="359" spans="1:5" ht="15.75" thickBot="1" x14ac:dyDescent="0.3">
      <c r="A359" s="33"/>
      <c r="B359" s="33"/>
      <c r="C359" s="33"/>
      <c r="D359" s="33"/>
      <c r="E359" s="33"/>
    </row>
    <row r="360" spans="1:5" ht="15.75" thickBot="1" x14ac:dyDescent="0.3">
      <c r="A360" s="33"/>
      <c r="B360" s="33"/>
      <c r="C360" s="33"/>
      <c r="D360" s="33"/>
      <c r="E360" s="33"/>
    </row>
    <row r="361" spans="1:5" ht="15.75" thickBot="1" x14ac:dyDescent="0.3">
      <c r="A361" s="33"/>
      <c r="B361" s="33"/>
      <c r="C361" s="33"/>
      <c r="D361" s="33"/>
      <c r="E361" s="33"/>
    </row>
    <row r="362" spans="1:5" ht="15.75" thickBot="1" x14ac:dyDescent="0.3">
      <c r="A362" s="33"/>
      <c r="B362" s="33"/>
      <c r="C362" s="33"/>
      <c r="D362" s="33"/>
      <c r="E362" s="33"/>
    </row>
    <row r="363" spans="1:5" ht="15.75" thickBot="1" x14ac:dyDescent="0.3">
      <c r="A363" s="33"/>
      <c r="B363" s="33"/>
      <c r="C363" s="33"/>
      <c r="D363" s="33"/>
      <c r="E363" s="33"/>
    </row>
    <row r="364" spans="1:5" ht="15.75" thickBot="1" x14ac:dyDescent="0.3">
      <c r="A364" s="33"/>
      <c r="B364" s="33"/>
      <c r="C364" s="33"/>
      <c r="D364" s="33"/>
      <c r="E364" s="33"/>
    </row>
    <row r="365" spans="1:5" ht="15.75" thickBot="1" x14ac:dyDescent="0.3">
      <c r="A365" s="33"/>
      <c r="B365" s="33"/>
      <c r="C365" s="33"/>
      <c r="D365" s="33"/>
      <c r="E365" s="33"/>
    </row>
    <row r="366" spans="1:5" ht="15.75" thickBot="1" x14ac:dyDescent="0.3">
      <c r="A366" s="33"/>
      <c r="B366" s="33"/>
      <c r="C366" s="33"/>
      <c r="D366" s="33"/>
      <c r="E366" s="33"/>
    </row>
    <row r="367" spans="1:5" ht="15.75" thickBot="1" x14ac:dyDescent="0.3">
      <c r="A367" s="33"/>
      <c r="B367" s="33"/>
      <c r="C367" s="33"/>
      <c r="D367" s="33"/>
      <c r="E367" s="33"/>
    </row>
    <row r="368" spans="1:5" ht="15.75" thickBot="1" x14ac:dyDescent="0.3">
      <c r="A368" s="33"/>
      <c r="B368" s="33"/>
      <c r="C368" s="33"/>
      <c r="D368" s="33"/>
      <c r="E368" s="33"/>
    </row>
    <row r="369" spans="1:5" ht="15.75" thickBot="1" x14ac:dyDescent="0.3">
      <c r="A369" s="33"/>
      <c r="B369" s="33"/>
      <c r="C369" s="33"/>
      <c r="D369" s="33"/>
      <c r="E369" s="33"/>
    </row>
    <row r="370" spans="1:5" ht="15.75" thickBot="1" x14ac:dyDescent="0.3">
      <c r="A370" s="33"/>
      <c r="B370" s="33"/>
      <c r="C370" s="33"/>
      <c r="D370" s="33"/>
      <c r="E370" s="33"/>
    </row>
    <row r="371" spans="1:5" ht="15.75" thickBot="1" x14ac:dyDescent="0.3">
      <c r="A371" s="33"/>
      <c r="B371" s="33"/>
      <c r="C371" s="33"/>
      <c r="D371" s="33"/>
      <c r="E371" s="33"/>
    </row>
    <row r="372" spans="1:5" ht="15.75" thickBot="1" x14ac:dyDescent="0.3">
      <c r="A372" s="33"/>
      <c r="B372" s="33"/>
      <c r="C372" s="33"/>
      <c r="D372" s="33"/>
      <c r="E372" s="33"/>
    </row>
    <row r="373" spans="1:5" ht="15.75" thickBot="1" x14ac:dyDescent="0.3">
      <c r="A373" s="33"/>
      <c r="B373" s="33"/>
      <c r="C373" s="33"/>
      <c r="D373" s="33"/>
      <c r="E373" s="33"/>
    </row>
    <row r="374" spans="1:5" ht="15.75" thickBot="1" x14ac:dyDescent="0.3">
      <c r="A374" s="33"/>
      <c r="B374" s="33"/>
      <c r="C374" s="33"/>
      <c r="D374" s="33"/>
      <c r="E374" s="33"/>
    </row>
    <row r="375" spans="1:5" ht="15.75" thickBot="1" x14ac:dyDescent="0.3">
      <c r="A375" s="33"/>
      <c r="B375" s="33"/>
      <c r="C375" s="33"/>
      <c r="D375" s="33"/>
      <c r="E375" s="33"/>
    </row>
    <row r="376" spans="1:5" ht="15.75" thickBot="1" x14ac:dyDescent="0.3">
      <c r="A376" s="33"/>
      <c r="B376" s="33"/>
      <c r="C376" s="33"/>
      <c r="D376" s="33"/>
      <c r="E376" s="33"/>
    </row>
    <row r="377" spans="1:5" ht="15.75" thickBot="1" x14ac:dyDescent="0.3">
      <c r="A377" s="33"/>
      <c r="B377" s="33"/>
      <c r="C377" s="33"/>
      <c r="D377" s="33"/>
      <c r="E377" s="33"/>
    </row>
    <row r="378" spans="1:5" ht="15.75" thickBot="1" x14ac:dyDescent="0.3">
      <c r="A378" s="33"/>
      <c r="B378" s="33"/>
      <c r="C378" s="33"/>
      <c r="D378" s="33"/>
      <c r="E378" s="33"/>
    </row>
    <row r="379" spans="1:5" ht="15.75" thickBot="1" x14ac:dyDescent="0.3">
      <c r="A379" s="33"/>
      <c r="B379" s="33"/>
      <c r="C379" s="33"/>
      <c r="D379" s="33"/>
      <c r="E379" s="33"/>
    </row>
    <row r="380" spans="1:5" ht="15.75" thickBot="1" x14ac:dyDescent="0.3">
      <c r="A380" s="33"/>
      <c r="B380" s="33"/>
      <c r="C380" s="33"/>
      <c r="D380" s="33"/>
      <c r="E380" s="33"/>
    </row>
    <row r="381" spans="1:5" ht="15.75" thickBot="1" x14ac:dyDescent="0.3">
      <c r="A381" s="33"/>
      <c r="B381" s="33"/>
      <c r="C381" s="33"/>
      <c r="D381" s="33"/>
      <c r="E381" s="33"/>
    </row>
    <row r="382" spans="1:5" ht="15.75" thickBot="1" x14ac:dyDescent="0.3">
      <c r="A382" s="33"/>
      <c r="B382" s="33"/>
      <c r="C382" s="33"/>
      <c r="D382" s="33"/>
      <c r="E382" s="33"/>
    </row>
    <row r="383" spans="1:5" ht="15.75" thickBot="1" x14ac:dyDescent="0.3">
      <c r="A383" s="33"/>
      <c r="B383" s="33"/>
      <c r="C383" s="33"/>
      <c r="D383" s="33"/>
      <c r="E383" s="33"/>
    </row>
    <row r="384" spans="1:5" ht="15.75" thickBot="1" x14ac:dyDescent="0.3">
      <c r="A384" s="33"/>
      <c r="B384" s="33"/>
      <c r="C384" s="33"/>
      <c r="D384" s="33"/>
      <c r="E384" s="33"/>
    </row>
    <row r="385" spans="1:5" ht="15.75" thickBot="1" x14ac:dyDescent="0.3">
      <c r="A385" s="33"/>
      <c r="B385" s="33"/>
      <c r="C385" s="33"/>
      <c r="D385" s="33"/>
      <c r="E385" s="33"/>
    </row>
    <row r="386" spans="1:5" ht="15.75" thickBot="1" x14ac:dyDescent="0.3">
      <c r="A386" s="33"/>
      <c r="B386" s="33"/>
      <c r="C386" s="33"/>
      <c r="D386" s="33"/>
      <c r="E386" s="33"/>
    </row>
    <row r="387" spans="1:5" ht="15.75" thickBot="1" x14ac:dyDescent="0.3">
      <c r="A387" s="33"/>
      <c r="B387" s="33"/>
      <c r="C387" s="33"/>
      <c r="D387" s="33"/>
      <c r="E387" s="33"/>
    </row>
    <row r="388" spans="1:5" ht="15.75" thickBot="1" x14ac:dyDescent="0.3">
      <c r="A388" s="33"/>
      <c r="B388" s="33"/>
      <c r="C388" s="33"/>
      <c r="D388" s="33"/>
      <c r="E388" s="33"/>
    </row>
    <row r="389" spans="1:5" ht="15.75" thickBot="1" x14ac:dyDescent="0.3">
      <c r="A389" s="33"/>
      <c r="B389" s="33"/>
      <c r="C389" s="33"/>
      <c r="D389" s="33"/>
      <c r="E389" s="33"/>
    </row>
    <row r="390" spans="1:5" ht="15.75" thickBot="1" x14ac:dyDescent="0.3">
      <c r="A390" s="33"/>
      <c r="B390" s="33"/>
      <c r="C390" s="33"/>
      <c r="D390" s="33"/>
      <c r="E390" s="33"/>
    </row>
    <row r="391" spans="1:5" ht="15.75" thickBot="1" x14ac:dyDescent="0.3">
      <c r="A391" s="33"/>
      <c r="B391" s="33"/>
      <c r="C391" s="33"/>
      <c r="D391" s="33"/>
      <c r="E391" s="33"/>
    </row>
    <row r="392" spans="1:5" ht="15.75" thickBot="1" x14ac:dyDescent="0.3">
      <c r="A392" s="33"/>
      <c r="B392" s="33"/>
      <c r="C392" s="33"/>
      <c r="D392" s="33"/>
      <c r="E392" s="33"/>
    </row>
    <row r="393" spans="1:5" ht="15.75" thickBot="1" x14ac:dyDescent="0.3">
      <c r="A393" s="33"/>
      <c r="B393" s="33"/>
      <c r="C393" s="33"/>
      <c r="D393" s="33"/>
      <c r="E393" s="33"/>
    </row>
    <row r="394" spans="1:5" ht="15.75" thickBot="1" x14ac:dyDescent="0.3">
      <c r="A394" s="33"/>
      <c r="B394" s="33"/>
      <c r="C394" s="33"/>
      <c r="D394" s="33"/>
      <c r="E394" s="33"/>
    </row>
    <row r="395" spans="1:5" ht="15.75" thickBot="1" x14ac:dyDescent="0.3">
      <c r="A395" s="33"/>
      <c r="B395" s="33"/>
      <c r="C395" s="33"/>
      <c r="D395" s="33"/>
      <c r="E395" s="33"/>
    </row>
    <row r="396" spans="1:5" ht="15.75" thickBot="1" x14ac:dyDescent="0.3">
      <c r="A396" s="33"/>
      <c r="B396" s="33"/>
      <c r="C396" s="33"/>
      <c r="D396" s="33"/>
      <c r="E396" s="33"/>
    </row>
    <row r="397" spans="1:5" ht="15.75" thickBot="1" x14ac:dyDescent="0.3">
      <c r="A397" s="33"/>
      <c r="B397" s="33"/>
      <c r="C397" s="33"/>
      <c r="D397" s="33"/>
      <c r="E397" s="33"/>
    </row>
    <row r="398" spans="1:5" ht="15.75" thickBot="1" x14ac:dyDescent="0.3">
      <c r="A398" s="33"/>
      <c r="B398" s="33"/>
      <c r="C398" s="33"/>
      <c r="D398" s="33"/>
      <c r="E398" s="33"/>
    </row>
    <row r="399" spans="1:5" ht="15.75" thickBot="1" x14ac:dyDescent="0.3">
      <c r="A399" s="33"/>
      <c r="B399" s="33"/>
      <c r="C399" s="33"/>
      <c r="D399" s="33"/>
      <c r="E399" s="33"/>
    </row>
    <row r="400" spans="1:5" ht="15.75" thickBot="1" x14ac:dyDescent="0.3">
      <c r="A400" s="33"/>
      <c r="B400" s="33"/>
      <c r="C400" s="33"/>
      <c r="D400" s="33"/>
      <c r="E400" s="33"/>
    </row>
    <row r="401" spans="1:5" ht="15.75" thickBot="1" x14ac:dyDescent="0.3">
      <c r="A401" s="33"/>
      <c r="B401" s="33"/>
      <c r="C401" s="33"/>
      <c r="D401" s="33"/>
      <c r="E401" s="33"/>
    </row>
    <row r="402" spans="1:5" ht="15.75" thickBot="1" x14ac:dyDescent="0.3">
      <c r="A402" s="33"/>
      <c r="B402" s="33"/>
      <c r="C402" s="33"/>
      <c r="D402" s="33"/>
      <c r="E402" s="33"/>
    </row>
    <row r="403" spans="1:5" ht="15.75" thickBot="1" x14ac:dyDescent="0.3">
      <c r="A403" s="33"/>
      <c r="B403" s="33"/>
      <c r="C403" s="33"/>
      <c r="D403" s="33"/>
      <c r="E403" s="33"/>
    </row>
    <row r="404" spans="1:5" ht="15.75" thickBot="1" x14ac:dyDescent="0.3">
      <c r="A404" s="33"/>
      <c r="B404" s="33"/>
      <c r="C404" s="33"/>
      <c r="D404" s="33"/>
      <c r="E404" s="33"/>
    </row>
    <row r="405" spans="1:5" ht="15.75" thickBot="1" x14ac:dyDescent="0.3">
      <c r="A405" s="33"/>
      <c r="B405" s="33"/>
      <c r="C405" s="33"/>
      <c r="D405" s="33"/>
      <c r="E405" s="33"/>
    </row>
    <row r="406" spans="1:5" ht="15.75" thickBot="1" x14ac:dyDescent="0.3">
      <c r="A406" s="33"/>
      <c r="B406" s="33"/>
      <c r="C406" s="33"/>
      <c r="D406" s="33"/>
      <c r="E406" s="33"/>
    </row>
    <row r="407" spans="1:5" ht="15.75" thickBot="1" x14ac:dyDescent="0.3">
      <c r="A407" s="33"/>
      <c r="B407" s="33"/>
      <c r="C407" s="33"/>
      <c r="D407" s="33"/>
      <c r="E407" s="33"/>
    </row>
    <row r="408" spans="1:5" ht="15.75" thickBot="1" x14ac:dyDescent="0.3">
      <c r="A408" s="33"/>
      <c r="B408" s="33"/>
      <c r="C408" s="33"/>
      <c r="D408" s="33"/>
      <c r="E408" s="33"/>
    </row>
    <row r="409" spans="1:5" ht="15.75" thickBot="1" x14ac:dyDescent="0.3">
      <c r="A409" s="33"/>
      <c r="B409" s="33"/>
      <c r="C409" s="33"/>
      <c r="D409" s="33"/>
      <c r="E409" s="33"/>
    </row>
    <row r="410" spans="1:5" ht="15.75" thickBot="1" x14ac:dyDescent="0.3">
      <c r="A410" s="33"/>
      <c r="B410" s="33"/>
      <c r="C410" s="33"/>
      <c r="D410" s="33"/>
      <c r="E410" s="33"/>
    </row>
    <row r="411" spans="1:5" ht="15.75" thickBot="1" x14ac:dyDescent="0.3">
      <c r="A411" s="33"/>
      <c r="B411" s="33"/>
      <c r="C411" s="33"/>
      <c r="D411" s="33"/>
      <c r="E411" s="33"/>
    </row>
    <row r="412" spans="1:5" ht="15.75" thickBot="1" x14ac:dyDescent="0.3">
      <c r="A412" s="33"/>
      <c r="B412" s="33"/>
      <c r="C412" s="33"/>
      <c r="D412" s="33"/>
      <c r="E412" s="33"/>
    </row>
    <row r="413" spans="1:5" ht="15.75" thickBot="1" x14ac:dyDescent="0.3">
      <c r="A413" s="33"/>
      <c r="B413" s="33"/>
      <c r="C413" s="33"/>
      <c r="D413" s="33"/>
      <c r="E413" s="33"/>
    </row>
    <row r="414" spans="1:5" ht="15.75" thickBot="1" x14ac:dyDescent="0.3">
      <c r="A414" s="33"/>
      <c r="B414" s="33"/>
      <c r="C414" s="33"/>
      <c r="D414" s="33"/>
      <c r="E414" s="33"/>
    </row>
    <row r="415" spans="1:5" ht="15.75" thickBot="1" x14ac:dyDescent="0.3">
      <c r="A415" s="33"/>
      <c r="B415" s="33"/>
      <c r="C415" s="33"/>
      <c r="D415" s="33"/>
      <c r="E415" s="33"/>
    </row>
    <row r="416" spans="1:5" ht="15.75" thickBot="1" x14ac:dyDescent="0.3">
      <c r="A416" s="33"/>
      <c r="B416" s="33"/>
      <c r="C416" s="33"/>
      <c r="D416" s="33"/>
      <c r="E416" s="33"/>
    </row>
    <row r="417" spans="1:5" ht="15.75" thickBot="1" x14ac:dyDescent="0.3">
      <c r="A417" s="33"/>
      <c r="B417" s="33"/>
      <c r="C417" s="33"/>
      <c r="D417" s="33"/>
      <c r="E417" s="33"/>
    </row>
    <row r="418" spans="1:5" ht="15.75" thickBot="1" x14ac:dyDescent="0.3">
      <c r="A418" s="33"/>
      <c r="B418" s="33"/>
      <c r="C418" s="33"/>
      <c r="D418" s="33"/>
      <c r="E418" s="33"/>
    </row>
    <row r="419" spans="1:5" ht="15.75" thickBot="1" x14ac:dyDescent="0.3">
      <c r="A419" s="33"/>
      <c r="B419" s="33"/>
      <c r="C419" s="33"/>
      <c r="D419" s="33"/>
      <c r="E419" s="33"/>
    </row>
    <row r="420" spans="1:5" ht="15.75" thickBot="1" x14ac:dyDescent="0.3">
      <c r="A420" s="33"/>
      <c r="B420" s="33"/>
      <c r="C420" s="33"/>
      <c r="D420" s="33"/>
      <c r="E420" s="33"/>
    </row>
    <row r="421" spans="1:5" ht="15.75" thickBot="1" x14ac:dyDescent="0.3">
      <c r="A421" s="33"/>
      <c r="B421" s="33"/>
      <c r="C421" s="33"/>
      <c r="D421" s="33"/>
      <c r="E421" s="33"/>
    </row>
    <row r="422" spans="1:5" ht="15.75" thickBot="1" x14ac:dyDescent="0.3">
      <c r="A422" s="33"/>
      <c r="B422" s="33"/>
      <c r="C422" s="33"/>
      <c r="D422" s="33"/>
      <c r="E422" s="33"/>
    </row>
    <row r="423" spans="1:5" ht="15.75" thickBot="1" x14ac:dyDescent="0.3">
      <c r="A423" s="33"/>
      <c r="B423" s="33"/>
      <c r="C423" s="33"/>
      <c r="D423" s="33"/>
      <c r="E423" s="33"/>
    </row>
    <row r="424" spans="1:5" ht="15.75" thickBot="1" x14ac:dyDescent="0.3">
      <c r="A424" s="33"/>
      <c r="B424" s="33"/>
      <c r="C424" s="33"/>
      <c r="D424" s="33"/>
      <c r="E424" s="33"/>
    </row>
    <row r="425" spans="1:5" ht="15.75" thickBot="1" x14ac:dyDescent="0.3">
      <c r="A425" s="33"/>
      <c r="B425" s="33"/>
      <c r="C425" s="33"/>
      <c r="D425" s="33"/>
      <c r="E425" s="33"/>
    </row>
    <row r="426" spans="1:5" ht="15.75" thickBot="1" x14ac:dyDescent="0.3">
      <c r="A426" s="33"/>
      <c r="B426" s="33"/>
      <c r="C426" s="33"/>
      <c r="D426" s="33"/>
      <c r="E426" s="33"/>
    </row>
    <row r="427" spans="1:5" ht="15.75" thickBot="1" x14ac:dyDescent="0.3">
      <c r="A427" s="33"/>
      <c r="B427" s="33"/>
      <c r="C427" s="33"/>
      <c r="D427" s="33"/>
      <c r="E427" s="33"/>
    </row>
    <row r="428" spans="1:5" ht="15.75" thickBot="1" x14ac:dyDescent="0.3">
      <c r="A428" s="33"/>
      <c r="B428" s="33"/>
      <c r="C428" s="33"/>
      <c r="D428" s="33"/>
      <c r="E428" s="33"/>
    </row>
    <row r="429" spans="1:5" ht="15.75" thickBot="1" x14ac:dyDescent="0.3">
      <c r="A429" s="33"/>
      <c r="B429" s="33"/>
      <c r="C429" s="33"/>
      <c r="D429" s="33"/>
      <c r="E429" s="33"/>
    </row>
    <row r="430" spans="1:5" ht="15.75" thickBot="1" x14ac:dyDescent="0.3">
      <c r="A430" s="33"/>
      <c r="B430" s="33"/>
      <c r="C430" s="33"/>
      <c r="D430" s="33"/>
      <c r="E430" s="33"/>
    </row>
    <row r="431" spans="1:5" ht="15.75" thickBot="1" x14ac:dyDescent="0.3">
      <c r="A431" s="33"/>
      <c r="B431" s="33"/>
      <c r="C431" s="33"/>
      <c r="D431" s="33"/>
      <c r="E431" s="33"/>
    </row>
    <row r="432" spans="1:5" ht="15.75" thickBot="1" x14ac:dyDescent="0.3">
      <c r="A432" s="33"/>
      <c r="B432" s="33"/>
      <c r="C432" s="33"/>
      <c r="D432" s="33"/>
      <c r="E432" s="33"/>
    </row>
    <row r="433" spans="1:5" ht="15.75" thickBot="1" x14ac:dyDescent="0.3">
      <c r="A433" s="33"/>
      <c r="B433" s="33"/>
      <c r="C433" s="33"/>
      <c r="D433" s="33"/>
      <c r="E433" s="33"/>
    </row>
    <row r="434" spans="1:5" ht="15.75" thickBot="1" x14ac:dyDescent="0.3">
      <c r="A434" s="33"/>
      <c r="B434" s="33"/>
      <c r="C434" s="33"/>
      <c r="D434" s="33"/>
      <c r="E434" s="33"/>
    </row>
    <row r="435" spans="1:5" ht="15.75" thickBot="1" x14ac:dyDescent="0.3">
      <c r="A435" s="33"/>
      <c r="B435" s="33"/>
      <c r="C435" s="33"/>
      <c r="D435" s="33"/>
      <c r="E435" s="33"/>
    </row>
    <row r="436" spans="1:5" ht="15.75" thickBot="1" x14ac:dyDescent="0.3">
      <c r="A436" s="33"/>
      <c r="B436" s="33"/>
      <c r="C436" s="33"/>
      <c r="D436" s="33"/>
      <c r="E436" s="33"/>
    </row>
    <row r="437" spans="1:5" ht="15.75" thickBot="1" x14ac:dyDescent="0.3">
      <c r="A437" s="33"/>
      <c r="B437" s="33"/>
      <c r="C437" s="33"/>
      <c r="D437" s="33"/>
      <c r="E437" s="33"/>
    </row>
    <row r="438" spans="1:5" ht="15.75" thickBot="1" x14ac:dyDescent="0.3">
      <c r="A438" s="33"/>
      <c r="B438" s="33"/>
      <c r="C438" s="33"/>
      <c r="D438" s="33"/>
      <c r="E438" s="33"/>
    </row>
    <row r="439" spans="1:5" ht="15.75" thickBot="1" x14ac:dyDescent="0.3">
      <c r="A439" s="33"/>
      <c r="B439" s="33"/>
      <c r="C439" s="33"/>
      <c r="D439" s="33"/>
      <c r="E439" s="33"/>
    </row>
    <row r="440" spans="1:5" ht="15.75" thickBot="1" x14ac:dyDescent="0.3">
      <c r="A440" s="33"/>
      <c r="B440" s="33"/>
      <c r="C440" s="33"/>
      <c r="D440" s="33"/>
      <c r="E440" s="33"/>
    </row>
    <row r="441" spans="1:5" ht="15.75" thickBot="1" x14ac:dyDescent="0.3">
      <c r="A441" s="33"/>
      <c r="B441" s="33"/>
      <c r="C441" s="33"/>
      <c r="D441" s="33"/>
      <c r="E441" s="33"/>
    </row>
    <row r="442" spans="1:5" ht="15.75" thickBot="1" x14ac:dyDescent="0.3">
      <c r="A442" s="33"/>
      <c r="B442" s="33"/>
      <c r="C442" s="33"/>
      <c r="D442" s="33"/>
      <c r="E442" s="33"/>
    </row>
    <row r="443" spans="1:5" ht="15.75" thickBot="1" x14ac:dyDescent="0.3">
      <c r="A443" s="33"/>
      <c r="B443" s="33"/>
      <c r="C443" s="33"/>
      <c r="D443" s="33"/>
      <c r="E443" s="33"/>
    </row>
    <row r="444" spans="1:5" ht="15.75" thickBot="1" x14ac:dyDescent="0.3">
      <c r="A444" s="33"/>
      <c r="B444" s="33"/>
      <c r="C444" s="33"/>
      <c r="D444" s="33"/>
      <c r="E444" s="33"/>
    </row>
    <row r="445" spans="1:5" ht="15.75" thickBot="1" x14ac:dyDescent="0.3">
      <c r="A445" s="33"/>
      <c r="B445" s="33"/>
      <c r="C445" s="33"/>
      <c r="D445" s="33"/>
      <c r="E445" s="33"/>
    </row>
    <row r="446" spans="1:5" ht="15.75" thickBot="1" x14ac:dyDescent="0.3">
      <c r="A446" s="33"/>
      <c r="B446" s="33"/>
      <c r="C446" s="33"/>
      <c r="D446" s="33"/>
      <c r="E446" s="33"/>
    </row>
    <row r="447" spans="1:5" ht="15.75" thickBot="1" x14ac:dyDescent="0.3">
      <c r="A447" s="33"/>
      <c r="B447" s="33"/>
      <c r="C447" s="33"/>
      <c r="D447" s="33"/>
      <c r="E447" s="33"/>
    </row>
    <row r="448" spans="1:5" ht="15.75" thickBot="1" x14ac:dyDescent="0.3">
      <c r="A448" s="33"/>
      <c r="B448" s="33"/>
      <c r="C448" s="33"/>
      <c r="D448" s="33"/>
      <c r="E448" s="33"/>
    </row>
    <row r="449" spans="1:5" ht="15.75" thickBot="1" x14ac:dyDescent="0.3">
      <c r="A449" s="33"/>
      <c r="B449" s="33"/>
      <c r="C449" s="33"/>
      <c r="D449" s="33"/>
      <c r="E449" s="33"/>
    </row>
    <row r="450" spans="1:5" ht="15.75" thickBot="1" x14ac:dyDescent="0.3">
      <c r="A450" s="33"/>
      <c r="B450" s="33"/>
      <c r="C450" s="33"/>
      <c r="D450" s="33"/>
      <c r="E450" s="33"/>
    </row>
    <row r="451" spans="1:5" ht="15.75" thickBot="1" x14ac:dyDescent="0.3">
      <c r="A451" s="33"/>
      <c r="B451" s="33"/>
      <c r="C451" s="33"/>
      <c r="D451" s="33"/>
      <c r="E451" s="33"/>
    </row>
    <row r="452" spans="1:5" ht="15.75" thickBot="1" x14ac:dyDescent="0.3">
      <c r="A452" s="33"/>
      <c r="B452" s="33"/>
      <c r="C452" s="33"/>
      <c r="D452" s="33"/>
      <c r="E452" s="33"/>
    </row>
    <row r="453" spans="1:5" ht="15.75" thickBot="1" x14ac:dyDescent="0.3">
      <c r="A453" s="33"/>
      <c r="B453" s="33"/>
      <c r="C453" s="33"/>
      <c r="D453" s="33"/>
      <c r="E453" s="33"/>
    </row>
    <row r="454" spans="1:5" ht="15.75" thickBot="1" x14ac:dyDescent="0.3">
      <c r="A454" s="33"/>
      <c r="B454" s="33"/>
      <c r="C454" s="33"/>
      <c r="D454" s="33"/>
      <c r="E454" s="33"/>
    </row>
    <row r="455" spans="1:5" ht="15.75" thickBot="1" x14ac:dyDescent="0.3">
      <c r="A455" s="33"/>
      <c r="B455" s="33"/>
      <c r="C455" s="33"/>
      <c r="D455" s="33"/>
      <c r="E455" s="33"/>
    </row>
    <row r="456" spans="1:5" ht="15.75" thickBot="1" x14ac:dyDescent="0.3">
      <c r="A456" s="33"/>
      <c r="B456" s="33"/>
      <c r="C456" s="33"/>
      <c r="D456" s="33"/>
      <c r="E456" s="33"/>
    </row>
    <row r="457" spans="1:5" ht="15.75" thickBot="1" x14ac:dyDescent="0.3">
      <c r="A457" s="33"/>
      <c r="B457" s="33"/>
      <c r="C457" s="33"/>
      <c r="D457" s="33"/>
      <c r="E457" s="33"/>
    </row>
    <row r="458" spans="1:5" ht="15.75" thickBot="1" x14ac:dyDescent="0.3">
      <c r="A458" s="33"/>
      <c r="B458" s="33"/>
      <c r="C458" s="33"/>
      <c r="D458" s="33"/>
      <c r="E458" s="33"/>
    </row>
    <row r="459" spans="1:5" ht="15.75" thickBot="1" x14ac:dyDescent="0.3">
      <c r="A459" s="33"/>
      <c r="B459" s="33"/>
      <c r="C459" s="33"/>
      <c r="D459" s="33"/>
      <c r="E459" s="33"/>
    </row>
    <row r="460" spans="1:5" ht="15.75" thickBot="1" x14ac:dyDescent="0.3">
      <c r="A460" s="33"/>
      <c r="B460" s="33"/>
      <c r="C460" s="33"/>
      <c r="D460" s="33"/>
      <c r="E460" s="33"/>
    </row>
    <row r="461" spans="1:5" ht="15.75" thickBot="1" x14ac:dyDescent="0.3">
      <c r="A461" s="33"/>
      <c r="B461" s="33"/>
      <c r="C461" s="33"/>
      <c r="D461" s="33"/>
      <c r="E461" s="33"/>
    </row>
    <row r="462" spans="1:5" ht="15.75" thickBot="1" x14ac:dyDescent="0.3">
      <c r="A462" s="33"/>
      <c r="B462" s="33"/>
      <c r="C462" s="33"/>
      <c r="D462" s="33"/>
      <c r="E462" s="33"/>
    </row>
    <row r="463" spans="1:5" ht="15.75" thickBot="1" x14ac:dyDescent="0.3">
      <c r="A463" s="33"/>
      <c r="B463" s="33"/>
      <c r="C463" s="33"/>
      <c r="D463" s="33"/>
      <c r="E463" s="33"/>
    </row>
    <row r="464" spans="1:5" ht="15.75" thickBot="1" x14ac:dyDescent="0.3">
      <c r="A464" s="33"/>
      <c r="B464" s="33"/>
      <c r="C464" s="33"/>
      <c r="D464" s="33"/>
      <c r="E464" s="33"/>
    </row>
    <row r="465" spans="1:5" ht="15.75" thickBot="1" x14ac:dyDescent="0.3">
      <c r="A465" s="33"/>
      <c r="B465" s="33"/>
      <c r="C465" s="33"/>
      <c r="D465" s="33"/>
      <c r="E465" s="33"/>
    </row>
    <row r="466" spans="1:5" ht="15.75" thickBot="1" x14ac:dyDescent="0.3">
      <c r="A466" s="33"/>
      <c r="B466" s="33"/>
      <c r="C466" s="33"/>
      <c r="D466" s="33"/>
      <c r="E466" s="33"/>
    </row>
    <row r="467" spans="1:5" ht="15.75" thickBot="1" x14ac:dyDescent="0.3">
      <c r="A467" s="33"/>
      <c r="B467" s="33"/>
      <c r="C467" s="33"/>
      <c r="D467" s="33"/>
      <c r="E467" s="33"/>
    </row>
    <row r="468" spans="1:5" ht="15.75" thickBot="1" x14ac:dyDescent="0.3">
      <c r="A468" s="33"/>
      <c r="B468" s="33"/>
      <c r="C468" s="33"/>
      <c r="D468" s="33"/>
      <c r="E468" s="33"/>
    </row>
    <row r="469" spans="1:5" ht="15.75" thickBot="1" x14ac:dyDescent="0.3">
      <c r="A469" s="33"/>
      <c r="B469" s="33"/>
      <c r="C469" s="33"/>
      <c r="D469" s="33"/>
      <c r="E469" s="33"/>
    </row>
    <row r="470" spans="1:5" ht="15.75" thickBot="1" x14ac:dyDescent="0.3">
      <c r="A470" s="33"/>
      <c r="B470" s="33"/>
      <c r="C470" s="33"/>
      <c r="D470" s="33"/>
      <c r="E470" s="33"/>
    </row>
    <row r="471" spans="1:5" ht="15.75" thickBot="1" x14ac:dyDescent="0.3">
      <c r="A471" s="33"/>
      <c r="B471" s="33"/>
      <c r="C471" s="33"/>
      <c r="D471" s="33"/>
      <c r="E471" s="33"/>
    </row>
    <row r="472" spans="1:5" ht="15.75" thickBot="1" x14ac:dyDescent="0.3">
      <c r="A472" s="33"/>
      <c r="B472" s="33"/>
      <c r="C472" s="33"/>
      <c r="D472" s="33"/>
      <c r="E472" s="33"/>
    </row>
    <row r="473" spans="1:5" ht="15.75" thickBot="1" x14ac:dyDescent="0.3">
      <c r="A473" s="33"/>
      <c r="B473" s="33"/>
      <c r="C473" s="33"/>
      <c r="D473" s="33"/>
      <c r="E473" s="33"/>
    </row>
    <row r="474" spans="1:5" ht="15.75" thickBot="1" x14ac:dyDescent="0.3">
      <c r="A474" s="33"/>
      <c r="B474" s="33"/>
      <c r="C474" s="33"/>
      <c r="D474" s="33"/>
      <c r="E474" s="33"/>
    </row>
    <row r="475" spans="1:5" ht="15.75" thickBot="1" x14ac:dyDescent="0.3">
      <c r="A475" s="33"/>
      <c r="B475" s="33"/>
      <c r="C475" s="33"/>
      <c r="D475" s="33"/>
      <c r="E475" s="33"/>
    </row>
    <row r="476" spans="1:5" ht="15.75" thickBot="1" x14ac:dyDescent="0.3">
      <c r="A476" s="33"/>
      <c r="B476" s="33"/>
      <c r="C476" s="33"/>
      <c r="D476" s="33"/>
      <c r="E476" s="33"/>
    </row>
    <row r="477" spans="1:5" ht="15.75" thickBot="1" x14ac:dyDescent="0.3">
      <c r="A477" s="33"/>
      <c r="B477" s="33"/>
      <c r="C477" s="33"/>
      <c r="D477" s="33"/>
      <c r="E477" s="33"/>
    </row>
    <row r="478" spans="1:5" ht="15.75" thickBot="1" x14ac:dyDescent="0.3">
      <c r="A478" s="33"/>
      <c r="B478" s="33"/>
      <c r="C478" s="33"/>
      <c r="D478" s="33"/>
      <c r="E478" s="33"/>
    </row>
    <row r="479" spans="1:5" ht="15.75" thickBot="1" x14ac:dyDescent="0.3">
      <c r="A479" s="33"/>
      <c r="B479" s="33"/>
      <c r="C479" s="33"/>
      <c r="D479" s="33"/>
      <c r="E479" s="33"/>
    </row>
    <row r="480" spans="1:5" ht="15.75" thickBot="1" x14ac:dyDescent="0.3">
      <c r="A480" s="33"/>
      <c r="B480" s="33"/>
      <c r="C480" s="33"/>
      <c r="D480" s="33"/>
      <c r="E480" s="33"/>
    </row>
    <row r="481" spans="1:5" ht="15.75" thickBot="1" x14ac:dyDescent="0.3">
      <c r="A481" s="33"/>
      <c r="B481" s="33"/>
      <c r="C481" s="33"/>
      <c r="D481" s="33"/>
      <c r="E481" s="33"/>
    </row>
    <row r="482" spans="1:5" ht="15.75" thickBot="1" x14ac:dyDescent="0.3">
      <c r="A482" s="33"/>
      <c r="B482" s="33"/>
      <c r="C482" s="33"/>
      <c r="D482" s="33"/>
      <c r="E482" s="33"/>
    </row>
    <row r="483" spans="1:5" ht="15.75" thickBot="1" x14ac:dyDescent="0.3">
      <c r="A483" s="33"/>
      <c r="B483" s="33"/>
      <c r="C483" s="33"/>
      <c r="D483" s="33"/>
      <c r="E483" s="33"/>
    </row>
    <row r="484" spans="1:5" ht="15.75" thickBot="1" x14ac:dyDescent="0.3">
      <c r="A484" s="33"/>
      <c r="B484" s="33"/>
      <c r="C484" s="33"/>
      <c r="D484" s="33"/>
      <c r="E484" s="33"/>
    </row>
    <row r="485" spans="1:5" ht="15.75" thickBot="1" x14ac:dyDescent="0.3">
      <c r="A485" s="33"/>
      <c r="B485" s="33"/>
      <c r="C485" s="33"/>
      <c r="D485" s="33"/>
      <c r="E485" s="33"/>
    </row>
    <row r="486" spans="1:5" ht="15.75" thickBot="1" x14ac:dyDescent="0.3">
      <c r="A486" s="33"/>
      <c r="B486" s="33"/>
      <c r="C486" s="33"/>
      <c r="D486" s="33"/>
      <c r="E486" s="33"/>
    </row>
    <row r="487" spans="1:5" ht="15.75" thickBot="1" x14ac:dyDescent="0.3">
      <c r="A487" s="33"/>
      <c r="B487" s="33"/>
      <c r="C487" s="33"/>
      <c r="D487" s="33"/>
      <c r="E487" s="33"/>
    </row>
    <row r="488" spans="1:5" ht="15.75" thickBot="1" x14ac:dyDescent="0.3">
      <c r="A488" s="33"/>
      <c r="B488" s="33"/>
      <c r="C488" s="33"/>
      <c r="D488" s="33"/>
      <c r="E488" s="33"/>
    </row>
    <row r="489" spans="1:5" ht="15.75" thickBot="1" x14ac:dyDescent="0.3">
      <c r="A489" s="33"/>
      <c r="B489" s="33"/>
      <c r="C489" s="33"/>
      <c r="D489" s="33"/>
      <c r="E489" s="33"/>
    </row>
    <row r="490" spans="1:5" ht="15.75" thickBot="1" x14ac:dyDescent="0.3">
      <c r="A490" s="33"/>
      <c r="B490" s="33"/>
      <c r="C490" s="33"/>
      <c r="D490" s="33"/>
      <c r="E490" s="33"/>
    </row>
    <row r="491" spans="1:5" ht="15.75" thickBot="1" x14ac:dyDescent="0.3">
      <c r="A491" s="33"/>
      <c r="B491" s="33"/>
      <c r="C491" s="33"/>
      <c r="D491" s="33"/>
      <c r="E491" s="33"/>
    </row>
    <row r="492" spans="1:5" ht="15.75" thickBot="1" x14ac:dyDescent="0.3">
      <c r="A492" s="33"/>
      <c r="B492" s="33"/>
      <c r="C492" s="33"/>
      <c r="D492" s="33"/>
      <c r="E492" s="33"/>
    </row>
    <row r="493" spans="1:5" ht="15.75" thickBot="1" x14ac:dyDescent="0.3">
      <c r="A493" s="33"/>
      <c r="B493" s="33"/>
      <c r="C493" s="33"/>
      <c r="D493" s="33"/>
      <c r="E493" s="33"/>
    </row>
    <row r="494" spans="1:5" ht="15.75" thickBot="1" x14ac:dyDescent="0.3">
      <c r="A494" s="33"/>
      <c r="B494" s="33"/>
      <c r="C494" s="33"/>
      <c r="D494" s="33"/>
      <c r="E494" s="33"/>
    </row>
    <row r="495" spans="1:5" ht="15.75" thickBot="1" x14ac:dyDescent="0.3">
      <c r="A495" s="33"/>
      <c r="B495" s="33"/>
      <c r="C495" s="33"/>
      <c r="D495" s="33"/>
      <c r="E495" s="33"/>
    </row>
    <row r="496" spans="1:5" ht="15.75" thickBot="1" x14ac:dyDescent="0.3">
      <c r="A496" s="33"/>
      <c r="B496" s="33"/>
      <c r="C496" s="33"/>
      <c r="D496" s="33"/>
      <c r="E496" s="33"/>
    </row>
    <row r="497" spans="1:5" ht="15.75" thickBot="1" x14ac:dyDescent="0.3">
      <c r="A497" s="33"/>
      <c r="B497" s="33"/>
      <c r="C497" s="33"/>
      <c r="D497" s="33"/>
      <c r="E497" s="33"/>
    </row>
    <row r="498" spans="1:5" ht="15.75" thickBot="1" x14ac:dyDescent="0.3">
      <c r="A498" s="33"/>
      <c r="B498" s="33"/>
      <c r="C498" s="33"/>
      <c r="D498" s="33"/>
      <c r="E498" s="33"/>
    </row>
    <row r="499" spans="1:5" ht="15.75" thickBot="1" x14ac:dyDescent="0.3">
      <c r="A499" s="33"/>
      <c r="B499" s="33"/>
      <c r="C499" s="33"/>
      <c r="D499" s="33"/>
      <c r="E499" s="33"/>
    </row>
    <row r="500" spans="1:5" ht="15.75" thickBot="1" x14ac:dyDescent="0.3">
      <c r="A500" s="33"/>
      <c r="B500" s="33"/>
      <c r="C500" s="33"/>
      <c r="D500" s="33"/>
      <c r="E500" s="33"/>
    </row>
    <row r="501" spans="1:5" ht="15.75" thickBot="1" x14ac:dyDescent="0.3">
      <c r="A501" s="33"/>
      <c r="B501" s="33"/>
      <c r="C501" s="33"/>
      <c r="D501" s="33"/>
      <c r="E501" s="33"/>
    </row>
    <row r="502" spans="1:5" ht="15.75" thickBot="1" x14ac:dyDescent="0.3">
      <c r="A502" s="33"/>
      <c r="B502" s="33"/>
      <c r="C502" s="33"/>
      <c r="D502" s="33"/>
      <c r="E502" s="33"/>
    </row>
    <row r="503" spans="1:5" ht="15.75" thickBot="1" x14ac:dyDescent="0.3">
      <c r="A503" s="33"/>
      <c r="B503" s="33"/>
      <c r="C503" s="33"/>
      <c r="D503" s="33"/>
      <c r="E503" s="33"/>
    </row>
    <row r="504" spans="1:5" ht="15.75" thickBot="1" x14ac:dyDescent="0.3">
      <c r="A504" s="33"/>
      <c r="B504" s="33"/>
      <c r="C504" s="33"/>
      <c r="D504" s="33"/>
      <c r="E504" s="33"/>
    </row>
    <row r="505" spans="1:5" ht="15.75" thickBot="1" x14ac:dyDescent="0.3">
      <c r="A505" s="33"/>
      <c r="B505" s="33"/>
      <c r="C505" s="33"/>
      <c r="D505" s="33"/>
      <c r="E505" s="33"/>
    </row>
    <row r="506" spans="1:5" ht="15.75" thickBot="1" x14ac:dyDescent="0.3">
      <c r="A506" s="33"/>
      <c r="B506" s="33"/>
      <c r="C506" s="33"/>
      <c r="D506" s="33"/>
      <c r="E506" s="33"/>
    </row>
    <row r="507" spans="1:5" ht="15.75" thickBot="1" x14ac:dyDescent="0.3">
      <c r="A507" s="33"/>
      <c r="B507" s="33"/>
      <c r="C507" s="33"/>
      <c r="D507" s="33"/>
      <c r="E507" s="33"/>
    </row>
    <row r="508" spans="1:5" ht="15.75" thickBot="1" x14ac:dyDescent="0.3">
      <c r="A508" s="33"/>
      <c r="B508" s="33"/>
      <c r="C508" s="33"/>
      <c r="D508" s="33"/>
      <c r="E508" s="33"/>
    </row>
    <row r="509" spans="1:5" ht="15.75" thickBot="1" x14ac:dyDescent="0.3">
      <c r="A509" s="33"/>
      <c r="B509" s="33"/>
      <c r="C509" s="33"/>
      <c r="D509" s="33"/>
      <c r="E509" s="33"/>
    </row>
    <row r="510" spans="1:5" ht="15.75" thickBot="1" x14ac:dyDescent="0.3">
      <c r="A510" s="33"/>
      <c r="B510" s="33"/>
      <c r="C510" s="33"/>
      <c r="D510" s="33"/>
      <c r="E510" s="33"/>
    </row>
    <row r="511" spans="1:5" ht="15.75" thickBot="1" x14ac:dyDescent="0.3">
      <c r="A511" s="33"/>
      <c r="B511" s="33"/>
      <c r="C511" s="33"/>
      <c r="D511" s="33"/>
      <c r="E511" s="33"/>
    </row>
    <row r="512" spans="1:5" ht="15.75" thickBot="1" x14ac:dyDescent="0.3">
      <c r="A512" s="33"/>
      <c r="B512" s="33"/>
      <c r="C512" s="33"/>
      <c r="D512" s="33"/>
      <c r="E512" s="33"/>
    </row>
    <row r="513" spans="1:5" ht="15.75" thickBot="1" x14ac:dyDescent="0.3">
      <c r="A513" s="33"/>
      <c r="B513" s="33"/>
      <c r="C513" s="33"/>
      <c r="D513" s="33"/>
      <c r="E513" s="33"/>
    </row>
    <row r="514" spans="1:5" ht="15.75" thickBot="1" x14ac:dyDescent="0.3">
      <c r="A514" s="33"/>
      <c r="B514" s="33"/>
      <c r="C514" s="33"/>
      <c r="D514" s="33"/>
      <c r="E514" s="33"/>
    </row>
    <row r="515" spans="1:5" ht="15.75" thickBot="1" x14ac:dyDescent="0.3">
      <c r="A515" s="33"/>
      <c r="B515" s="33"/>
      <c r="C515" s="33"/>
      <c r="D515" s="33"/>
      <c r="E515" s="33"/>
    </row>
    <row r="516" spans="1:5" ht="15.75" thickBot="1" x14ac:dyDescent="0.3">
      <c r="A516" s="33"/>
      <c r="B516" s="33"/>
      <c r="C516" s="33"/>
      <c r="D516" s="33"/>
      <c r="E516" s="33"/>
    </row>
    <row r="517" spans="1:5" ht="15.75" thickBot="1" x14ac:dyDescent="0.3">
      <c r="A517" s="33"/>
      <c r="B517" s="33"/>
      <c r="C517" s="33"/>
      <c r="D517" s="33"/>
      <c r="E517" s="33"/>
    </row>
    <row r="518" spans="1:5" ht="15.75" thickBot="1" x14ac:dyDescent="0.3">
      <c r="A518" s="33"/>
      <c r="B518" s="33"/>
      <c r="C518" s="33"/>
      <c r="D518" s="33"/>
      <c r="E518" s="33"/>
    </row>
    <row r="519" spans="1:5" ht="15.75" thickBot="1" x14ac:dyDescent="0.3">
      <c r="A519" s="33"/>
      <c r="B519" s="33"/>
      <c r="C519" s="33"/>
      <c r="D519" s="33"/>
      <c r="E519" s="33"/>
    </row>
    <row r="520" spans="1:5" ht="15.75" thickBot="1" x14ac:dyDescent="0.3">
      <c r="A520" s="33"/>
      <c r="B520" s="33"/>
      <c r="C520" s="33"/>
      <c r="D520" s="33"/>
      <c r="E520" s="33"/>
    </row>
    <row r="521" spans="1:5" ht="15.75" thickBot="1" x14ac:dyDescent="0.3">
      <c r="A521" s="33"/>
      <c r="B521" s="33"/>
      <c r="C521" s="33"/>
      <c r="D521" s="33"/>
      <c r="E521" s="33"/>
    </row>
    <row r="522" spans="1:5" ht="15.75" thickBot="1" x14ac:dyDescent="0.3">
      <c r="A522" s="33"/>
      <c r="B522" s="33"/>
      <c r="C522" s="33"/>
      <c r="D522" s="33"/>
      <c r="E522" s="33"/>
    </row>
    <row r="523" spans="1:5" ht="15.75" thickBot="1" x14ac:dyDescent="0.3">
      <c r="A523" s="33"/>
      <c r="B523" s="33"/>
      <c r="C523" s="33"/>
      <c r="D523" s="33"/>
      <c r="E523" s="33"/>
    </row>
    <row r="524" spans="1:5" ht="15.75" thickBot="1" x14ac:dyDescent="0.3">
      <c r="A524" s="33"/>
      <c r="B524" s="33"/>
      <c r="C524" s="33"/>
      <c r="D524" s="33"/>
      <c r="E524" s="33"/>
    </row>
    <row r="525" spans="1:5" ht="15.75" thickBot="1" x14ac:dyDescent="0.3">
      <c r="A525" s="33"/>
      <c r="B525" s="33"/>
      <c r="C525" s="33"/>
      <c r="D525" s="33"/>
      <c r="E525" s="33"/>
    </row>
    <row r="526" spans="1:5" ht="15.75" thickBot="1" x14ac:dyDescent="0.3">
      <c r="A526" s="33"/>
      <c r="B526" s="33"/>
      <c r="C526" s="33"/>
      <c r="D526" s="33"/>
      <c r="E526" s="33"/>
    </row>
    <row r="527" spans="1:5" ht="15.75" thickBot="1" x14ac:dyDescent="0.3">
      <c r="A527" s="33"/>
      <c r="B527" s="33"/>
      <c r="C527" s="33"/>
      <c r="D527" s="33"/>
      <c r="E527" s="33"/>
    </row>
    <row r="528" spans="1:5" ht="15.75" thickBot="1" x14ac:dyDescent="0.3">
      <c r="A528" s="33"/>
      <c r="B528" s="33"/>
      <c r="C528" s="33"/>
      <c r="D528" s="33"/>
      <c r="E528" s="33"/>
    </row>
    <row r="529" spans="1:5" ht="15.75" thickBot="1" x14ac:dyDescent="0.3">
      <c r="A529" s="33"/>
      <c r="B529" s="33"/>
      <c r="C529" s="33"/>
      <c r="D529" s="33"/>
      <c r="E529" s="33"/>
    </row>
    <row r="530" spans="1:5" ht="15.75" thickBot="1" x14ac:dyDescent="0.3">
      <c r="A530" s="33"/>
      <c r="B530" s="33"/>
      <c r="C530" s="33"/>
      <c r="D530" s="33"/>
      <c r="E530" s="33"/>
    </row>
    <row r="531" spans="1:5" ht="15.75" thickBot="1" x14ac:dyDescent="0.3">
      <c r="A531" s="33"/>
      <c r="B531" s="33"/>
      <c r="C531" s="33"/>
      <c r="D531" s="33"/>
      <c r="E531" s="33"/>
    </row>
    <row r="532" spans="1:5" ht="15.75" thickBot="1" x14ac:dyDescent="0.3">
      <c r="A532" s="33"/>
      <c r="B532" s="33"/>
      <c r="C532" s="33"/>
      <c r="D532" s="33"/>
      <c r="E532" s="33"/>
    </row>
    <row r="533" spans="1:5" ht="15.75" thickBot="1" x14ac:dyDescent="0.3">
      <c r="A533" s="33"/>
      <c r="B533" s="33"/>
      <c r="C533" s="33"/>
      <c r="D533" s="33"/>
      <c r="E533" s="33"/>
    </row>
    <row r="534" spans="1:5" ht="15.75" thickBot="1" x14ac:dyDescent="0.3">
      <c r="A534" s="33"/>
      <c r="B534" s="33"/>
      <c r="C534" s="33"/>
      <c r="D534" s="33"/>
      <c r="E534" s="33"/>
    </row>
    <row r="535" spans="1:5" ht="15.75" thickBot="1" x14ac:dyDescent="0.3">
      <c r="A535" s="33"/>
      <c r="B535" s="33"/>
      <c r="C535" s="33"/>
      <c r="D535" s="33"/>
      <c r="E535" s="33"/>
    </row>
    <row r="536" spans="1:5" ht="15.75" thickBot="1" x14ac:dyDescent="0.3">
      <c r="A536" s="33"/>
      <c r="B536" s="33"/>
      <c r="C536" s="33"/>
      <c r="D536" s="33"/>
      <c r="E536" s="33"/>
    </row>
    <row r="537" spans="1:5" ht="15.75" thickBot="1" x14ac:dyDescent="0.3">
      <c r="A537" s="33"/>
      <c r="B537" s="33"/>
      <c r="C537" s="33"/>
      <c r="D537" s="33"/>
      <c r="E537" s="33"/>
    </row>
    <row r="538" spans="1:5" ht="15.75" thickBot="1" x14ac:dyDescent="0.3">
      <c r="A538" s="33"/>
      <c r="B538" s="33"/>
      <c r="C538" s="33"/>
      <c r="D538" s="33"/>
      <c r="E538" s="33"/>
    </row>
    <row r="539" spans="1:5" ht="15.75" thickBot="1" x14ac:dyDescent="0.3">
      <c r="A539" s="33"/>
      <c r="B539" s="33"/>
      <c r="C539" s="33"/>
      <c r="D539" s="33"/>
      <c r="E539" s="33"/>
    </row>
    <row r="540" spans="1:5" ht="15.75" thickBot="1" x14ac:dyDescent="0.3">
      <c r="A540" s="33"/>
      <c r="B540" s="33"/>
      <c r="C540" s="33"/>
      <c r="D540" s="33"/>
      <c r="E540" s="33"/>
    </row>
    <row r="541" spans="1:5" ht="15.75" thickBot="1" x14ac:dyDescent="0.3">
      <c r="A541" s="33"/>
      <c r="B541" s="33"/>
      <c r="C541" s="33"/>
      <c r="D541" s="33"/>
      <c r="E541" s="33"/>
    </row>
    <row r="542" spans="1:5" ht="15.75" thickBot="1" x14ac:dyDescent="0.3">
      <c r="A542" s="33"/>
      <c r="B542" s="33"/>
      <c r="C542" s="33"/>
      <c r="D542" s="33"/>
      <c r="E542" s="33"/>
    </row>
    <row r="543" spans="1:5" ht="15.75" thickBot="1" x14ac:dyDescent="0.3">
      <c r="A543" s="33"/>
      <c r="B543" s="33"/>
      <c r="C543" s="33"/>
      <c r="D543" s="33"/>
      <c r="E543" s="33"/>
    </row>
    <row r="544" spans="1:5" ht="15.75" thickBot="1" x14ac:dyDescent="0.3">
      <c r="A544" s="33"/>
      <c r="B544" s="33"/>
      <c r="C544" s="33"/>
      <c r="D544" s="33"/>
      <c r="E544" s="33"/>
    </row>
    <row r="545" spans="1:5" ht="15.75" thickBot="1" x14ac:dyDescent="0.3">
      <c r="A545" s="33"/>
      <c r="B545" s="33"/>
      <c r="C545" s="33"/>
      <c r="D545" s="33"/>
      <c r="E545" s="33"/>
    </row>
    <row r="546" spans="1:5" ht="15.75" thickBot="1" x14ac:dyDescent="0.3">
      <c r="A546" s="33"/>
      <c r="B546" s="33"/>
      <c r="C546" s="33"/>
      <c r="D546" s="33"/>
      <c r="E546" s="33"/>
    </row>
    <row r="547" spans="1:5" ht="15.75" thickBot="1" x14ac:dyDescent="0.3">
      <c r="A547" s="33"/>
      <c r="B547" s="33"/>
      <c r="C547" s="33"/>
      <c r="D547" s="33"/>
      <c r="E547" s="33"/>
    </row>
    <row r="548" spans="1:5" ht="15.75" thickBot="1" x14ac:dyDescent="0.3">
      <c r="A548" s="33"/>
      <c r="B548" s="33"/>
      <c r="C548" s="33"/>
      <c r="D548" s="33"/>
      <c r="E548" s="33"/>
    </row>
    <row r="549" spans="1:5" ht="15.75" thickBot="1" x14ac:dyDescent="0.3">
      <c r="A549" s="33"/>
      <c r="B549" s="33"/>
      <c r="C549" s="33"/>
      <c r="D549" s="33"/>
      <c r="E549" s="33"/>
    </row>
    <row r="550" spans="1:5" ht="15.75" thickBot="1" x14ac:dyDescent="0.3">
      <c r="A550" s="33"/>
      <c r="B550" s="33"/>
      <c r="C550" s="33"/>
      <c r="D550" s="33"/>
      <c r="E550" s="33"/>
    </row>
    <row r="551" spans="1:5" ht="15.75" thickBot="1" x14ac:dyDescent="0.3">
      <c r="A551" s="33"/>
      <c r="B551" s="33"/>
      <c r="C551" s="33"/>
      <c r="D551" s="33"/>
      <c r="E551" s="33"/>
    </row>
    <row r="552" spans="1:5" ht="15.75" thickBot="1" x14ac:dyDescent="0.3">
      <c r="A552" s="33"/>
      <c r="B552" s="33"/>
      <c r="C552" s="33"/>
      <c r="D552" s="33"/>
      <c r="E552" s="33"/>
    </row>
    <row r="553" spans="1:5" ht="15.75" thickBot="1" x14ac:dyDescent="0.3">
      <c r="A553" s="33"/>
      <c r="B553" s="33"/>
      <c r="C553" s="33"/>
      <c r="D553" s="33"/>
      <c r="E553" s="33"/>
    </row>
    <row r="554" spans="1:5" ht="15.75" thickBot="1" x14ac:dyDescent="0.3">
      <c r="A554" s="33"/>
      <c r="B554" s="33"/>
      <c r="C554" s="33"/>
      <c r="D554" s="33"/>
      <c r="E554" s="33"/>
    </row>
    <row r="555" spans="1:5" ht="15.75" thickBot="1" x14ac:dyDescent="0.3">
      <c r="A555" s="33"/>
      <c r="B555" s="33"/>
      <c r="C555" s="33"/>
      <c r="D555" s="33"/>
      <c r="E555" s="33"/>
    </row>
    <row r="556" spans="1:5" ht="15.75" thickBot="1" x14ac:dyDescent="0.3">
      <c r="A556" s="33"/>
      <c r="B556" s="33"/>
      <c r="C556" s="33"/>
      <c r="D556" s="33"/>
      <c r="E556" s="33"/>
    </row>
    <row r="557" spans="1:5" ht="15.75" thickBot="1" x14ac:dyDescent="0.3">
      <c r="A557" s="33"/>
      <c r="B557" s="33"/>
      <c r="C557" s="33"/>
      <c r="D557" s="33"/>
      <c r="E557" s="33"/>
    </row>
    <row r="558" spans="1:5" ht="15.75" thickBot="1" x14ac:dyDescent="0.3">
      <c r="A558" s="33"/>
      <c r="B558" s="33"/>
      <c r="C558" s="33"/>
      <c r="D558" s="33"/>
      <c r="E558" s="33"/>
    </row>
    <row r="559" spans="1:5" ht="15.75" thickBot="1" x14ac:dyDescent="0.3">
      <c r="A559" s="33"/>
      <c r="B559" s="33"/>
      <c r="C559" s="33"/>
      <c r="D559" s="33"/>
      <c r="E559" s="33"/>
    </row>
    <row r="560" spans="1:5" ht="15.75" thickBot="1" x14ac:dyDescent="0.3">
      <c r="A560" s="33"/>
      <c r="B560" s="33"/>
      <c r="C560" s="33"/>
      <c r="D560" s="33"/>
      <c r="E560" s="33"/>
    </row>
    <row r="561" spans="1:5" ht="15.75" thickBot="1" x14ac:dyDescent="0.3">
      <c r="A561" s="33"/>
      <c r="B561" s="33"/>
      <c r="C561" s="33"/>
      <c r="D561" s="33"/>
      <c r="E561" s="33"/>
    </row>
    <row r="562" spans="1:5" ht="15.75" thickBot="1" x14ac:dyDescent="0.3">
      <c r="A562" s="33"/>
      <c r="B562" s="33"/>
      <c r="C562" s="33"/>
      <c r="D562" s="33"/>
      <c r="E562" s="33"/>
    </row>
    <row r="563" spans="1:5" ht="15.75" thickBot="1" x14ac:dyDescent="0.3">
      <c r="A563" s="33"/>
      <c r="B563" s="33"/>
      <c r="C563" s="33"/>
      <c r="D563" s="33"/>
      <c r="E563" s="33"/>
    </row>
    <row r="564" spans="1:5" ht="15.75" thickBot="1" x14ac:dyDescent="0.3">
      <c r="A564" s="33"/>
      <c r="B564" s="33"/>
      <c r="C564" s="33"/>
      <c r="D564" s="33"/>
      <c r="E564" s="33"/>
    </row>
    <row r="565" spans="1:5" ht="15.75" thickBot="1" x14ac:dyDescent="0.3">
      <c r="A565" s="33"/>
      <c r="B565" s="33"/>
      <c r="C565" s="33"/>
      <c r="D565" s="33"/>
      <c r="E565" s="33"/>
    </row>
    <row r="566" spans="1:5" ht="15.75" thickBot="1" x14ac:dyDescent="0.3">
      <c r="A566" s="33"/>
      <c r="B566" s="33"/>
      <c r="C566" s="33"/>
      <c r="D566" s="33"/>
      <c r="E566" s="33"/>
    </row>
    <row r="567" spans="1:5" ht="15.75" thickBot="1" x14ac:dyDescent="0.3">
      <c r="A567" s="33"/>
      <c r="B567" s="33"/>
      <c r="C567" s="33"/>
      <c r="D567" s="33"/>
      <c r="E567" s="33"/>
    </row>
    <row r="568" spans="1:5" ht="15.75" thickBot="1" x14ac:dyDescent="0.3">
      <c r="A568" s="33"/>
      <c r="B568" s="33"/>
      <c r="C568" s="33"/>
      <c r="D568" s="33"/>
      <c r="E568" s="33"/>
    </row>
    <row r="569" spans="1:5" ht="15.75" thickBot="1" x14ac:dyDescent="0.3">
      <c r="A569" s="33"/>
      <c r="B569" s="33"/>
      <c r="C569" s="33"/>
      <c r="D569" s="33"/>
      <c r="E569" s="33"/>
    </row>
    <row r="570" spans="1:5" ht="15.75" thickBot="1" x14ac:dyDescent="0.3">
      <c r="A570" s="33"/>
      <c r="B570" s="33"/>
      <c r="C570" s="33"/>
      <c r="D570" s="33"/>
      <c r="E570" s="33"/>
    </row>
    <row r="571" spans="1:5" ht="15.75" thickBot="1" x14ac:dyDescent="0.3">
      <c r="A571" s="33"/>
      <c r="B571" s="33"/>
      <c r="C571" s="33"/>
      <c r="D571" s="33"/>
      <c r="E571" s="33"/>
    </row>
    <row r="572" spans="1:5" ht="15.75" thickBot="1" x14ac:dyDescent="0.3">
      <c r="A572" s="33"/>
      <c r="B572" s="33"/>
      <c r="C572" s="33"/>
      <c r="D572" s="33"/>
      <c r="E572" s="33"/>
    </row>
    <row r="573" spans="1:5" ht="15.75" thickBot="1" x14ac:dyDescent="0.3">
      <c r="A573" s="33"/>
      <c r="B573" s="33"/>
      <c r="C573" s="33"/>
      <c r="D573" s="33"/>
      <c r="E573" s="33"/>
    </row>
    <row r="574" spans="1:5" ht="15.75" thickBot="1" x14ac:dyDescent="0.3">
      <c r="A574" s="33"/>
      <c r="B574" s="33"/>
      <c r="C574" s="33"/>
      <c r="D574" s="33"/>
      <c r="E574" s="33"/>
    </row>
    <row r="575" spans="1:5" ht="15.75" thickBot="1" x14ac:dyDescent="0.3">
      <c r="A575" s="33"/>
      <c r="B575" s="33"/>
      <c r="C575" s="33"/>
      <c r="D575" s="33"/>
      <c r="E575" s="33"/>
    </row>
    <row r="576" spans="1:5" ht="15.75" thickBot="1" x14ac:dyDescent="0.3">
      <c r="A576" s="33"/>
      <c r="B576" s="33"/>
      <c r="C576" s="33"/>
      <c r="D576" s="33"/>
      <c r="E576" s="33"/>
    </row>
    <row r="577" spans="1:5" ht="15.75" thickBot="1" x14ac:dyDescent="0.3">
      <c r="A577" s="33"/>
      <c r="B577" s="33"/>
      <c r="C577" s="33"/>
      <c r="D577" s="33"/>
      <c r="E577" s="33"/>
    </row>
    <row r="578" spans="1:5" ht="15.75" thickBot="1" x14ac:dyDescent="0.3">
      <c r="A578" s="33"/>
      <c r="B578" s="33"/>
      <c r="C578" s="33"/>
      <c r="D578" s="33"/>
      <c r="E578" s="33"/>
    </row>
    <row r="579" spans="1:5" ht="15.75" thickBot="1" x14ac:dyDescent="0.3">
      <c r="A579" s="33"/>
      <c r="B579" s="33"/>
      <c r="C579" s="33"/>
      <c r="D579" s="33"/>
      <c r="E579" s="33"/>
    </row>
    <row r="580" spans="1:5" ht="15.75" thickBot="1" x14ac:dyDescent="0.3">
      <c r="A580" s="33"/>
      <c r="B580" s="33"/>
      <c r="C580" s="33"/>
      <c r="D580" s="33"/>
      <c r="E580" s="33"/>
    </row>
    <row r="581" spans="1:5" ht="15.75" thickBot="1" x14ac:dyDescent="0.3">
      <c r="A581" s="33"/>
      <c r="B581" s="33"/>
      <c r="C581" s="33"/>
      <c r="D581" s="33"/>
      <c r="E581" s="33"/>
    </row>
    <row r="582" spans="1:5" ht="15.75" thickBot="1" x14ac:dyDescent="0.3">
      <c r="A582" s="33"/>
      <c r="B582" s="33"/>
      <c r="C582" s="33"/>
      <c r="D582" s="33"/>
      <c r="E582" s="33"/>
    </row>
    <row r="583" spans="1:5" ht="15.75" thickBot="1" x14ac:dyDescent="0.3">
      <c r="A583" s="33"/>
      <c r="B583" s="33"/>
      <c r="C583" s="33"/>
      <c r="D583" s="33"/>
      <c r="E583" s="33"/>
    </row>
    <row r="584" spans="1:5" ht="15.75" thickBot="1" x14ac:dyDescent="0.3">
      <c r="A584" s="33"/>
      <c r="B584" s="33"/>
      <c r="C584" s="33"/>
      <c r="D584" s="33"/>
      <c r="E584" s="33"/>
    </row>
    <row r="585" spans="1:5" ht="15.75" thickBot="1" x14ac:dyDescent="0.3">
      <c r="A585" s="33"/>
      <c r="B585" s="33"/>
      <c r="C585" s="33"/>
      <c r="D585" s="33"/>
      <c r="E585" s="33"/>
    </row>
    <row r="586" spans="1:5" ht="15.75" thickBot="1" x14ac:dyDescent="0.3">
      <c r="A586" s="33"/>
      <c r="B586" s="33"/>
      <c r="C586" s="33"/>
      <c r="D586" s="33"/>
      <c r="E586" s="33"/>
    </row>
    <row r="587" spans="1:5" ht="15.75" thickBot="1" x14ac:dyDescent="0.3">
      <c r="A587" s="33"/>
      <c r="B587" s="33"/>
      <c r="C587" s="33"/>
      <c r="D587" s="33"/>
      <c r="E587" s="33"/>
    </row>
    <row r="588" spans="1:5" ht="15.75" thickBot="1" x14ac:dyDescent="0.3">
      <c r="A588" s="33"/>
      <c r="B588" s="33"/>
      <c r="C588" s="33"/>
      <c r="D588" s="33"/>
      <c r="E588" s="33"/>
    </row>
    <row r="589" spans="1:5" ht="15.75" thickBot="1" x14ac:dyDescent="0.3">
      <c r="A589" s="33"/>
      <c r="B589" s="33"/>
      <c r="C589" s="33"/>
      <c r="D589" s="33"/>
      <c r="E589" s="33"/>
    </row>
    <row r="590" spans="1:5" ht="15.75" thickBot="1" x14ac:dyDescent="0.3">
      <c r="A590" s="33"/>
      <c r="B590" s="33"/>
      <c r="C590" s="33"/>
      <c r="D590" s="33"/>
      <c r="E590" s="33"/>
    </row>
    <row r="591" spans="1:5" ht="15.75" thickBot="1" x14ac:dyDescent="0.3">
      <c r="A591" s="33"/>
      <c r="B591" s="33"/>
      <c r="C591" s="33"/>
      <c r="D591" s="33"/>
      <c r="E591" s="33"/>
    </row>
    <row r="592" spans="1:5" ht="15.75" thickBot="1" x14ac:dyDescent="0.3">
      <c r="A592" s="33"/>
      <c r="B592" s="33"/>
      <c r="C592" s="33"/>
      <c r="D592" s="33"/>
      <c r="E592" s="33"/>
    </row>
    <row r="593" spans="1:5" ht="15.75" thickBot="1" x14ac:dyDescent="0.3">
      <c r="A593" s="33"/>
      <c r="B593" s="33"/>
      <c r="C593" s="33"/>
      <c r="D593" s="33"/>
      <c r="E593" s="33"/>
    </row>
    <row r="594" spans="1:5" ht="15.75" thickBot="1" x14ac:dyDescent="0.3">
      <c r="A594" s="33"/>
      <c r="B594" s="33"/>
      <c r="C594" s="33"/>
      <c r="D594" s="33"/>
      <c r="E594" s="33"/>
    </row>
    <row r="595" spans="1:5" ht="15.75" thickBot="1" x14ac:dyDescent="0.3">
      <c r="A595" s="33"/>
      <c r="B595" s="33"/>
      <c r="C595" s="33"/>
      <c r="D595" s="33"/>
      <c r="E595" s="33"/>
    </row>
    <row r="596" spans="1:5" ht="15.75" thickBot="1" x14ac:dyDescent="0.3">
      <c r="A596" s="33"/>
      <c r="B596" s="33"/>
      <c r="C596" s="33"/>
      <c r="D596" s="33"/>
      <c r="E596" s="33"/>
    </row>
    <row r="597" spans="1:5" ht="15.75" thickBot="1" x14ac:dyDescent="0.3">
      <c r="A597" s="33"/>
      <c r="B597" s="33"/>
      <c r="C597" s="33"/>
      <c r="D597" s="33"/>
      <c r="E597" s="33"/>
    </row>
    <row r="598" spans="1:5" ht="15.75" thickBot="1" x14ac:dyDescent="0.3">
      <c r="A598" s="33"/>
      <c r="B598" s="33"/>
      <c r="C598" s="33"/>
      <c r="D598" s="33"/>
      <c r="E598" s="33"/>
    </row>
    <row r="599" spans="1:5" ht="15.75" thickBot="1" x14ac:dyDescent="0.3">
      <c r="A599" s="33"/>
      <c r="B599" s="33"/>
      <c r="C599" s="33"/>
      <c r="D599" s="33"/>
      <c r="E599" s="33"/>
    </row>
    <row r="600" spans="1:5" ht="15.75" thickBot="1" x14ac:dyDescent="0.3">
      <c r="A600" s="33"/>
      <c r="B600" s="33"/>
      <c r="C600" s="33"/>
      <c r="D600" s="33"/>
      <c r="E600" s="33"/>
    </row>
    <row r="601" spans="1:5" ht="15.75" thickBot="1" x14ac:dyDescent="0.3">
      <c r="A601" s="33"/>
      <c r="B601" s="33"/>
      <c r="C601" s="33"/>
      <c r="D601" s="33"/>
      <c r="E601" s="33"/>
    </row>
    <row r="602" spans="1:5" ht="15.75" thickBot="1" x14ac:dyDescent="0.3">
      <c r="A602" s="33"/>
      <c r="B602" s="33"/>
      <c r="C602" s="33"/>
      <c r="D602" s="33"/>
      <c r="E602" s="33"/>
    </row>
    <row r="603" spans="1:5" ht="15.75" thickBot="1" x14ac:dyDescent="0.3">
      <c r="A603" s="33"/>
      <c r="B603" s="33"/>
      <c r="C603" s="33"/>
      <c r="D603" s="33"/>
      <c r="E603" s="33"/>
    </row>
    <row r="604" spans="1:5" ht="15.75" thickBot="1" x14ac:dyDescent="0.3">
      <c r="A604" s="33"/>
      <c r="B604" s="33"/>
      <c r="C604" s="33"/>
      <c r="D604" s="33"/>
      <c r="E604" s="33"/>
    </row>
    <row r="605" spans="1:5" ht="15.75" thickBot="1" x14ac:dyDescent="0.3">
      <c r="A605" s="33"/>
      <c r="B605" s="33"/>
      <c r="C605" s="33"/>
      <c r="D605" s="33"/>
      <c r="E605" s="33"/>
    </row>
    <row r="606" spans="1:5" ht="15.75" thickBot="1" x14ac:dyDescent="0.3">
      <c r="A606" s="33"/>
      <c r="B606" s="33"/>
      <c r="C606" s="33"/>
      <c r="D606" s="33"/>
      <c r="E606" s="33"/>
    </row>
    <row r="607" spans="1:5" ht="15.75" thickBot="1" x14ac:dyDescent="0.3">
      <c r="A607" s="33"/>
      <c r="B607" s="33"/>
      <c r="C607" s="33"/>
      <c r="D607" s="33"/>
      <c r="E607" s="33"/>
    </row>
    <row r="608" spans="1:5" ht="15.75" thickBot="1" x14ac:dyDescent="0.3">
      <c r="A608" s="33"/>
      <c r="B608" s="33"/>
      <c r="C608" s="33"/>
      <c r="D608" s="33"/>
      <c r="E608" s="33"/>
    </row>
    <row r="609" spans="1:5" ht="15.75" thickBot="1" x14ac:dyDescent="0.3">
      <c r="A609" s="33"/>
      <c r="B609" s="33"/>
      <c r="C609" s="33"/>
      <c r="D609" s="33"/>
      <c r="E609" s="33"/>
    </row>
    <row r="610" spans="1:5" ht="15.75" thickBot="1" x14ac:dyDescent="0.3">
      <c r="A610" s="33"/>
      <c r="B610" s="33"/>
      <c r="C610" s="33"/>
      <c r="D610" s="33"/>
      <c r="E610" s="33"/>
    </row>
    <row r="611" spans="1:5" ht="15.75" thickBot="1" x14ac:dyDescent="0.3">
      <c r="A611" s="33"/>
      <c r="B611" s="33"/>
      <c r="C611" s="33"/>
      <c r="D611" s="33"/>
      <c r="E611" s="33"/>
    </row>
    <row r="612" spans="1:5" ht="15.75" thickBot="1" x14ac:dyDescent="0.3">
      <c r="A612" s="33"/>
      <c r="B612" s="33"/>
      <c r="C612" s="33"/>
      <c r="D612" s="33"/>
      <c r="E612" s="33"/>
    </row>
    <row r="613" spans="1:5" ht="15.75" thickBot="1" x14ac:dyDescent="0.3">
      <c r="A613" s="33"/>
      <c r="B613" s="33"/>
      <c r="C613" s="33"/>
      <c r="D613" s="33"/>
      <c r="E613" s="33"/>
    </row>
    <row r="614" spans="1:5" ht="15.75" thickBot="1" x14ac:dyDescent="0.3">
      <c r="A614" s="33"/>
      <c r="B614" s="33"/>
      <c r="C614" s="33"/>
      <c r="D614" s="33"/>
      <c r="E614" s="33"/>
    </row>
    <row r="615" spans="1:5" ht="15.75" thickBot="1" x14ac:dyDescent="0.3">
      <c r="A615" s="33"/>
      <c r="B615" s="33"/>
      <c r="C615" s="33"/>
      <c r="D615" s="33"/>
      <c r="E615" s="33"/>
    </row>
    <row r="616" spans="1:5" ht="15.75" thickBot="1" x14ac:dyDescent="0.3">
      <c r="A616" s="33"/>
      <c r="B616" s="33"/>
      <c r="C616" s="33"/>
      <c r="D616" s="33"/>
      <c r="E616" s="33"/>
    </row>
    <row r="617" spans="1:5" ht="15.75" thickBot="1" x14ac:dyDescent="0.3">
      <c r="A617" s="33"/>
      <c r="B617" s="33"/>
      <c r="C617" s="33"/>
      <c r="D617" s="33"/>
      <c r="E617" s="33"/>
    </row>
    <row r="618" spans="1:5" ht="15.75" thickBot="1" x14ac:dyDescent="0.3">
      <c r="A618" s="33"/>
      <c r="B618" s="33"/>
      <c r="C618" s="33"/>
      <c r="D618" s="33"/>
      <c r="E618" s="33"/>
    </row>
    <row r="619" spans="1:5" ht="15.75" thickBot="1" x14ac:dyDescent="0.3">
      <c r="A619" s="33"/>
      <c r="B619" s="33"/>
      <c r="C619" s="33"/>
      <c r="D619" s="33"/>
      <c r="E619" s="33"/>
    </row>
    <row r="620" spans="1:5" ht="15.75" thickBot="1" x14ac:dyDescent="0.3">
      <c r="A620" s="33"/>
      <c r="B620" s="33"/>
      <c r="C620" s="33"/>
      <c r="D620" s="33"/>
      <c r="E620" s="33"/>
    </row>
    <row r="621" spans="1:5" ht="15.75" thickBot="1" x14ac:dyDescent="0.3">
      <c r="A621" s="33"/>
      <c r="B621" s="33"/>
      <c r="C621" s="33"/>
      <c r="D621" s="33"/>
      <c r="E621" s="33"/>
    </row>
    <row r="622" spans="1:5" ht="15.75" thickBot="1" x14ac:dyDescent="0.3">
      <c r="A622" s="33"/>
      <c r="B622" s="33"/>
      <c r="C622" s="33"/>
      <c r="D622" s="33"/>
      <c r="E622" s="33"/>
    </row>
    <row r="623" spans="1:5" ht="15.75" thickBot="1" x14ac:dyDescent="0.3">
      <c r="A623" s="33"/>
      <c r="B623" s="33"/>
      <c r="C623" s="33"/>
      <c r="D623" s="33"/>
      <c r="E623" s="33"/>
    </row>
    <row r="624" spans="1:5" ht="15.75" thickBot="1" x14ac:dyDescent="0.3">
      <c r="A624" s="33"/>
      <c r="B624" s="33"/>
      <c r="C624" s="33"/>
      <c r="D624" s="33"/>
      <c r="E624" s="33"/>
    </row>
    <row r="625" spans="1:5" ht="15.75" thickBot="1" x14ac:dyDescent="0.3">
      <c r="A625" s="33"/>
      <c r="B625" s="33"/>
      <c r="C625" s="33"/>
      <c r="D625" s="33"/>
      <c r="E625" s="33"/>
    </row>
    <row r="626" spans="1:5" ht="15.75" thickBot="1" x14ac:dyDescent="0.3">
      <c r="A626" s="33"/>
      <c r="B626" s="33"/>
      <c r="C626" s="33"/>
      <c r="D626" s="33"/>
      <c r="E626" s="33"/>
    </row>
    <row r="627" spans="1:5" ht="15.75" thickBot="1" x14ac:dyDescent="0.3">
      <c r="A627" s="33"/>
      <c r="B627" s="33"/>
      <c r="C627" s="33"/>
      <c r="D627" s="33"/>
      <c r="E627" s="33"/>
    </row>
    <row r="628" spans="1:5" ht="15.75" thickBot="1" x14ac:dyDescent="0.3">
      <c r="A628" s="33"/>
      <c r="B628" s="33"/>
      <c r="C628" s="33"/>
      <c r="D628" s="33"/>
      <c r="E628" s="33"/>
    </row>
    <row r="629" spans="1:5" ht="15.75" thickBot="1" x14ac:dyDescent="0.3">
      <c r="A629" s="33"/>
      <c r="B629" s="33"/>
      <c r="C629" s="33"/>
      <c r="D629" s="33"/>
      <c r="E629" s="33"/>
    </row>
    <row r="630" spans="1:5" ht="15.75" thickBot="1" x14ac:dyDescent="0.3">
      <c r="A630" s="33"/>
      <c r="B630" s="33"/>
      <c r="C630" s="33"/>
      <c r="D630" s="33"/>
      <c r="E630" s="33"/>
    </row>
    <row r="631" spans="1:5" ht="15.75" thickBot="1" x14ac:dyDescent="0.3">
      <c r="A631" s="33"/>
      <c r="B631" s="33"/>
      <c r="C631" s="33"/>
      <c r="D631" s="33"/>
      <c r="E631" s="33"/>
    </row>
    <row r="632" spans="1:5" ht="15.75" thickBot="1" x14ac:dyDescent="0.3">
      <c r="A632" s="33"/>
      <c r="B632" s="33"/>
      <c r="C632" s="33"/>
      <c r="D632" s="33"/>
      <c r="E632" s="33"/>
    </row>
    <row r="633" spans="1:5" ht="15.75" thickBot="1" x14ac:dyDescent="0.3">
      <c r="A633" s="33"/>
      <c r="B633" s="33"/>
      <c r="C633" s="33"/>
      <c r="D633" s="33"/>
      <c r="E633" s="33"/>
    </row>
    <row r="634" spans="1:5" ht="15.75" thickBot="1" x14ac:dyDescent="0.3">
      <c r="A634" s="33"/>
      <c r="B634" s="33"/>
      <c r="C634" s="33"/>
      <c r="D634" s="33"/>
      <c r="E634" s="33"/>
    </row>
    <row r="635" spans="1:5" ht="15.75" thickBot="1" x14ac:dyDescent="0.3">
      <c r="A635" s="33"/>
      <c r="B635" s="33"/>
      <c r="C635" s="33"/>
      <c r="D635" s="33"/>
      <c r="E635" s="33"/>
    </row>
    <row r="636" spans="1:5" ht="15.75" thickBot="1" x14ac:dyDescent="0.3">
      <c r="A636" s="33"/>
      <c r="B636" s="33"/>
      <c r="C636" s="33"/>
      <c r="D636" s="33"/>
      <c r="E636" s="33"/>
    </row>
    <row r="637" spans="1:5" ht="15.75" thickBot="1" x14ac:dyDescent="0.3">
      <c r="A637" s="33"/>
      <c r="B637" s="33"/>
      <c r="C637" s="33"/>
      <c r="D637" s="33"/>
      <c r="E637" s="33"/>
    </row>
    <row r="638" spans="1:5" ht="15.75" thickBot="1" x14ac:dyDescent="0.3">
      <c r="A638" s="33"/>
      <c r="B638" s="33"/>
      <c r="C638" s="33"/>
      <c r="D638" s="33"/>
      <c r="E638" s="33"/>
    </row>
    <row r="639" spans="1:5" ht="15.75" thickBot="1" x14ac:dyDescent="0.3">
      <c r="A639" s="33"/>
      <c r="B639" s="33"/>
      <c r="C639" s="33"/>
      <c r="D639" s="33"/>
      <c r="E639" s="33"/>
    </row>
    <row r="640" spans="1:5" ht="15.75" thickBot="1" x14ac:dyDescent="0.3">
      <c r="A640" s="33"/>
      <c r="B640" s="33"/>
      <c r="C640" s="33"/>
      <c r="D640" s="33"/>
      <c r="E640" s="33"/>
    </row>
    <row r="641" spans="1:5" ht="15.75" thickBot="1" x14ac:dyDescent="0.3">
      <c r="A641" s="33"/>
      <c r="B641" s="33"/>
      <c r="C641" s="33"/>
      <c r="D641" s="33"/>
      <c r="E641" s="33"/>
    </row>
    <row r="642" spans="1:5" ht="15.75" thickBot="1" x14ac:dyDescent="0.3">
      <c r="A642" s="33"/>
      <c r="B642" s="33"/>
      <c r="C642" s="33"/>
      <c r="D642" s="33"/>
      <c r="E642" s="33"/>
    </row>
    <row r="643" spans="1:5" ht="15.75" thickBot="1" x14ac:dyDescent="0.3">
      <c r="A643" s="33"/>
      <c r="B643" s="33"/>
      <c r="C643" s="33"/>
      <c r="D643" s="33"/>
      <c r="E643" s="33"/>
    </row>
    <row r="644" spans="1:5" ht="15.75" thickBot="1" x14ac:dyDescent="0.3">
      <c r="A644" s="33"/>
      <c r="B644" s="33"/>
      <c r="C644" s="33"/>
      <c r="D644" s="33"/>
      <c r="E644" s="33"/>
    </row>
    <row r="645" spans="1:5" ht="15.75" thickBot="1" x14ac:dyDescent="0.3">
      <c r="A645" s="33"/>
      <c r="B645" s="33"/>
      <c r="C645" s="33"/>
      <c r="D645" s="33"/>
      <c r="E645" s="33"/>
    </row>
    <row r="646" spans="1:5" ht="15.75" thickBot="1" x14ac:dyDescent="0.3">
      <c r="A646" s="33"/>
      <c r="B646" s="33"/>
      <c r="C646" s="33"/>
      <c r="D646" s="33"/>
      <c r="E646" s="33"/>
    </row>
    <row r="647" spans="1:5" ht="15.75" thickBot="1" x14ac:dyDescent="0.3">
      <c r="A647" s="33"/>
      <c r="B647" s="33"/>
      <c r="C647" s="33"/>
      <c r="D647" s="33"/>
      <c r="E647" s="33"/>
    </row>
    <row r="648" spans="1:5" ht="15.75" thickBot="1" x14ac:dyDescent="0.3">
      <c r="A648" s="33"/>
      <c r="B648" s="33"/>
      <c r="C648" s="33"/>
      <c r="D648" s="33"/>
      <c r="E648" s="33"/>
    </row>
    <row r="649" spans="1:5" ht="15.75" thickBot="1" x14ac:dyDescent="0.3">
      <c r="A649" s="33"/>
      <c r="B649" s="33"/>
      <c r="C649" s="33"/>
      <c r="D649" s="33"/>
      <c r="E649" s="33"/>
    </row>
    <row r="650" spans="1:5" ht="15.75" thickBot="1" x14ac:dyDescent="0.3">
      <c r="A650" s="33"/>
      <c r="B650" s="33"/>
      <c r="C650" s="33"/>
      <c r="D650" s="33"/>
      <c r="E650" s="33"/>
    </row>
    <row r="651" spans="1:5" ht="15.75" thickBot="1" x14ac:dyDescent="0.3">
      <c r="A651" s="33"/>
      <c r="B651" s="33"/>
      <c r="C651" s="33"/>
      <c r="D651" s="33"/>
      <c r="E651" s="33"/>
    </row>
    <row r="652" spans="1:5" ht="15.75" thickBot="1" x14ac:dyDescent="0.3">
      <c r="A652" s="33"/>
      <c r="B652" s="33"/>
      <c r="C652" s="33"/>
      <c r="D652" s="33"/>
      <c r="E652" s="33"/>
    </row>
    <row r="653" spans="1:5" ht="15.75" thickBot="1" x14ac:dyDescent="0.3">
      <c r="A653" s="33"/>
      <c r="B653" s="33"/>
      <c r="C653" s="33"/>
      <c r="D653" s="33"/>
      <c r="E653" s="33"/>
    </row>
    <row r="654" spans="1:5" ht="15.75" thickBot="1" x14ac:dyDescent="0.3">
      <c r="A654" s="33"/>
      <c r="B654" s="33"/>
      <c r="C654" s="33"/>
      <c r="D654" s="33"/>
      <c r="E654" s="33"/>
    </row>
    <row r="655" spans="1:5" ht="15.75" thickBot="1" x14ac:dyDescent="0.3">
      <c r="A655" s="33"/>
      <c r="B655" s="33"/>
      <c r="C655" s="33"/>
      <c r="D655" s="33"/>
      <c r="E655" s="33"/>
    </row>
    <row r="656" spans="1:5" ht="15.75" thickBot="1" x14ac:dyDescent="0.3">
      <c r="A656" s="33"/>
      <c r="B656" s="33"/>
      <c r="C656" s="33"/>
      <c r="D656" s="33"/>
      <c r="E656" s="33"/>
    </row>
    <row r="657" spans="1:5" ht="15.75" thickBot="1" x14ac:dyDescent="0.3">
      <c r="A657" s="33"/>
      <c r="B657" s="33"/>
      <c r="C657" s="33"/>
      <c r="D657" s="33"/>
      <c r="E657" s="33"/>
    </row>
    <row r="658" spans="1:5" ht="15.75" thickBot="1" x14ac:dyDescent="0.3">
      <c r="A658" s="33"/>
      <c r="B658" s="33"/>
      <c r="C658" s="33"/>
      <c r="D658" s="33"/>
      <c r="E658" s="33"/>
    </row>
    <row r="659" spans="1:5" ht="15.75" thickBot="1" x14ac:dyDescent="0.3">
      <c r="A659" s="33"/>
      <c r="B659" s="33"/>
      <c r="C659" s="33"/>
      <c r="D659" s="33"/>
      <c r="E659" s="33"/>
    </row>
    <row r="660" spans="1:5" ht="15.75" thickBot="1" x14ac:dyDescent="0.3">
      <c r="A660" s="33"/>
      <c r="B660" s="33"/>
      <c r="C660" s="33"/>
      <c r="D660" s="33"/>
      <c r="E660" s="33"/>
    </row>
    <row r="661" spans="1:5" ht="15.75" thickBot="1" x14ac:dyDescent="0.3">
      <c r="A661" s="33"/>
      <c r="B661" s="33"/>
      <c r="C661" s="33"/>
      <c r="D661" s="33"/>
      <c r="E661" s="33"/>
    </row>
    <row r="662" spans="1:5" ht="15.75" thickBot="1" x14ac:dyDescent="0.3">
      <c r="A662" s="33"/>
      <c r="B662" s="33"/>
      <c r="C662" s="33"/>
      <c r="D662" s="33"/>
      <c r="E662" s="33"/>
    </row>
    <row r="663" spans="1:5" ht="15.75" thickBot="1" x14ac:dyDescent="0.3">
      <c r="A663" s="33"/>
      <c r="B663" s="33"/>
      <c r="C663" s="33"/>
      <c r="D663" s="33"/>
      <c r="E663" s="33"/>
    </row>
    <row r="664" spans="1:5" ht="15.75" thickBot="1" x14ac:dyDescent="0.3">
      <c r="A664" s="33"/>
      <c r="B664" s="33"/>
      <c r="C664" s="33"/>
      <c r="D664" s="33"/>
      <c r="E664" s="33"/>
    </row>
    <row r="665" spans="1:5" ht="15.75" thickBot="1" x14ac:dyDescent="0.3">
      <c r="A665" s="33"/>
      <c r="B665" s="33"/>
      <c r="C665" s="33"/>
      <c r="D665" s="33"/>
      <c r="E665" s="33"/>
    </row>
    <row r="666" spans="1:5" ht="15.75" thickBot="1" x14ac:dyDescent="0.3">
      <c r="A666" s="33"/>
      <c r="B666" s="33"/>
      <c r="C666" s="33"/>
      <c r="D666" s="33"/>
      <c r="E666" s="33"/>
    </row>
    <row r="667" spans="1:5" ht="15.75" thickBot="1" x14ac:dyDescent="0.3">
      <c r="A667" s="33"/>
      <c r="B667" s="33"/>
      <c r="C667" s="33"/>
      <c r="D667" s="33"/>
      <c r="E667" s="33"/>
    </row>
    <row r="668" spans="1:5" ht="15.75" thickBot="1" x14ac:dyDescent="0.3">
      <c r="A668" s="33"/>
      <c r="B668" s="33"/>
      <c r="C668" s="33"/>
      <c r="D668" s="33"/>
      <c r="E668" s="33"/>
    </row>
    <row r="669" spans="1:5" ht="15.75" thickBot="1" x14ac:dyDescent="0.3">
      <c r="A669" s="33"/>
      <c r="B669" s="33"/>
      <c r="C669" s="33"/>
      <c r="D669" s="33"/>
      <c r="E669" s="33"/>
    </row>
    <row r="670" spans="1:5" ht="15.75" thickBot="1" x14ac:dyDescent="0.3">
      <c r="A670" s="33"/>
      <c r="B670" s="33"/>
      <c r="C670" s="33"/>
      <c r="D670" s="33"/>
      <c r="E670" s="33"/>
    </row>
    <row r="671" spans="1:5" ht="15.75" thickBot="1" x14ac:dyDescent="0.3">
      <c r="A671" s="33"/>
      <c r="B671" s="33"/>
      <c r="C671" s="33"/>
      <c r="D671" s="33"/>
      <c r="E671" s="33"/>
    </row>
    <row r="672" spans="1:5" ht="15.75" thickBot="1" x14ac:dyDescent="0.3">
      <c r="A672" s="33"/>
      <c r="B672" s="33"/>
      <c r="C672" s="33"/>
      <c r="D672" s="33"/>
      <c r="E672" s="33"/>
    </row>
    <row r="673" spans="1:5" ht="15.75" thickBot="1" x14ac:dyDescent="0.3">
      <c r="A673" s="33"/>
      <c r="B673" s="33"/>
      <c r="C673" s="33"/>
      <c r="D673" s="33"/>
      <c r="E673" s="33"/>
    </row>
    <row r="674" spans="1:5" ht="15.75" thickBot="1" x14ac:dyDescent="0.3">
      <c r="A674" s="33"/>
      <c r="B674" s="33"/>
      <c r="C674" s="33"/>
      <c r="D674" s="33"/>
      <c r="E674" s="33"/>
    </row>
    <row r="675" spans="1:5" ht="15.75" thickBot="1" x14ac:dyDescent="0.3">
      <c r="A675" s="33"/>
      <c r="B675" s="33"/>
      <c r="C675" s="33"/>
      <c r="D675" s="33"/>
      <c r="E675" s="33"/>
    </row>
    <row r="676" spans="1:5" ht="15.75" thickBot="1" x14ac:dyDescent="0.3">
      <c r="A676" s="33"/>
      <c r="B676" s="33"/>
      <c r="C676" s="33"/>
      <c r="D676" s="33"/>
      <c r="E676" s="33"/>
    </row>
    <row r="677" spans="1:5" ht="15.75" thickBot="1" x14ac:dyDescent="0.3">
      <c r="A677" s="33"/>
      <c r="B677" s="33"/>
      <c r="C677" s="33"/>
      <c r="D677" s="33"/>
      <c r="E677" s="33"/>
    </row>
    <row r="678" spans="1:5" ht="15.75" thickBot="1" x14ac:dyDescent="0.3">
      <c r="A678" s="33"/>
      <c r="B678" s="33"/>
      <c r="C678" s="33"/>
      <c r="D678" s="33"/>
      <c r="E678" s="33"/>
    </row>
    <row r="679" spans="1:5" ht="15.75" thickBot="1" x14ac:dyDescent="0.3">
      <c r="A679" s="33"/>
      <c r="B679" s="33"/>
      <c r="C679" s="33"/>
      <c r="D679" s="33"/>
      <c r="E679" s="33"/>
    </row>
    <row r="680" spans="1:5" ht="15.75" thickBot="1" x14ac:dyDescent="0.3">
      <c r="A680" s="33"/>
      <c r="B680" s="33"/>
      <c r="C680" s="33"/>
      <c r="D680" s="33"/>
      <c r="E680" s="33"/>
    </row>
    <row r="681" spans="1:5" ht="15.75" thickBot="1" x14ac:dyDescent="0.3">
      <c r="A681" s="33"/>
      <c r="B681" s="33"/>
      <c r="C681" s="33"/>
      <c r="D681" s="33"/>
      <c r="E681" s="33"/>
    </row>
    <row r="682" spans="1:5" ht="15.75" thickBot="1" x14ac:dyDescent="0.3">
      <c r="A682" s="33"/>
      <c r="B682" s="33"/>
      <c r="C682" s="33"/>
      <c r="D682" s="33"/>
      <c r="E682" s="33"/>
    </row>
    <row r="683" spans="1:5" ht="15.75" thickBot="1" x14ac:dyDescent="0.3">
      <c r="A683" s="33"/>
      <c r="B683" s="33"/>
      <c r="C683" s="33"/>
      <c r="D683" s="33"/>
      <c r="E683" s="33"/>
    </row>
    <row r="684" spans="1:5" ht="15.75" thickBot="1" x14ac:dyDescent="0.3">
      <c r="A684" s="33"/>
      <c r="B684" s="33"/>
      <c r="C684" s="33"/>
      <c r="D684" s="33"/>
      <c r="E684" s="33"/>
    </row>
    <row r="685" spans="1:5" ht="15.75" thickBot="1" x14ac:dyDescent="0.3">
      <c r="A685" s="33"/>
      <c r="B685" s="33"/>
      <c r="C685" s="33"/>
      <c r="D685" s="33"/>
      <c r="E685" s="33"/>
    </row>
    <row r="686" spans="1:5" ht="15.75" thickBot="1" x14ac:dyDescent="0.3">
      <c r="A686" s="33"/>
      <c r="B686" s="33"/>
      <c r="C686" s="33"/>
      <c r="D686" s="33"/>
      <c r="E686" s="33"/>
    </row>
    <row r="687" spans="1:5" ht="15.75" thickBot="1" x14ac:dyDescent="0.3">
      <c r="A687" s="33"/>
      <c r="B687" s="33"/>
      <c r="C687" s="33"/>
      <c r="D687" s="33"/>
      <c r="E687" s="33"/>
    </row>
    <row r="688" spans="1:5" ht="15.75" thickBot="1" x14ac:dyDescent="0.3">
      <c r="A688" s="33"/>
      <c r="B688" s="33"/>
      <c r="C688" s="33"/>
      <c r="D688" s="33"/>
      <c r="E688" s="33"/>
    </row>
    <row r="689" spans="1:5" ht="15.75" thickBot="1" x14ac:dyDescent="0.3">
      <c r="A689" s="33"/>
      <c r="B689" s="33"/>
      <c r="C689" s="33"/>
      <c r="D689" s="33"/>
      <c r="E689" s="33"/>
    </row>
    <row r="690" spans="1:5" ht="15.75" thickBot="1" x14ac:dyDescent="0.3">
      <c r="A690" s="33"/>
      <c r="B690" s="33"/>
      <c r="C690" s="33"/>
      <c r="D690" s="33"/>
      <c r="E690" s="33"/>
    </row>
    <row r="691" spans="1:5" ht="15.75" thickBot="1" x14ac:dyDescent="0.3">
      <c r="A691" s="33"/>
      <c r="B691" s="33"/>
      <c r="C691" s="33"/>
      <c r="D691" s="33"/>
      <c r="E691" s="33"/>
    </row>
    <row r="692" spans="1:5" ht="15.75" thickBot="1" x14ac:dyDescent="0.3">
      <c r="A692" s="33"/>
      <c r="B692" s="33"/>
      <c r="C692" s="33"/>
      <c r="D692" s="33"/>
      <c r="E692" s="33"/>
    </row>
    <row r="693" spans="1:5" ht="15.75" thickBot="1" x14ac:dyDescent="0.3">
      <c r="A693" s="33"/>
      <c r="B693" s="33"/>
      <c r="C693" s="33"/>
      <c r="D693" s="33"/>
      <c r="E693" s="33"/>
    </row>
    <row r="694" spans="1:5" ht="15.75" thickBot="1" x14ac:dyDescent="0.3">
      <c r="A694" s="33"/>
      <c r="B694" s="33"/>
      <c r="C694" s="33"/>
      <c r="D694" s="33"/>
      <c r="E694" s="33"/>
    </row>
    <row r="695" spans="1:5" ht="15.75" thickBot="1" x14ac:dyDescent="0.3">
      <c r="A695" s="33"/>
      <c r="B695" s="33"/>
      <c r="C695" s="33"/>
      <c r="D695" s="33"/>
      <c r="E695" s="33"/>
    </row>
    <row r="696" spans="1:5" ht="15.75" thickBot="1" x14ac:dyDescent="0.3">
      <c r="A696" s="33"/>
      <c r="B696" s="33"/>
      <c r="C696" s="33"/>
      <c r="D696" s="33"/>
      <c r="E696" s="33"/>
    </row>
    <row r="697" spans="1:5" ht="15.75" thickBot="1" x14ac:dyDescent="0.3">
      <c r="A697" s="33"/>
      <c r="B697" s="33"/>
      <c r="C697" s="33"/>
      <c r="D697" s="33"/>
      <c r="E697" s="33"/>
    </row>
    <row r="698" spans="1:5" ht="15.75" thickBot="1" x14ac:dyDescent="0.3">
      <c r="A698" s="33"/>
      <c r="B698" s="33"/>
      <c r="C698" s="33"/>
      <c r="D698" s="33"/>
      <c r="E698" s="33"/>
    </row>
    <row r="699" spans="1:5" ht="15.75" thickBot="1" x14ac:dyDescent="0.3">
      <c r="A699" s="33"/>
      <c r="B699" s="33"/>
      <c r="C699" s="33"/>
      <c r="D699" s="33"/>
      <c r="E699" s="33"/>
    </row>
    <row r="700" spans="1:5" ht="15.75" thickBot="1" x14ac:dyDescent="0.3">
      <c r="A700" s="33"/>
      <c r="B700" s="33"/>
      <c r="C700" s="33"/>
      <c r="D700" s="33"/>
      <c r="E700" s="33"/>
    </row>
    <row r="701" spans="1:5" ht="15.75" thickBot="1" x14ac:dyDescent="0.3">
      <c r="A701" s="33"/>
      <c r="B701" s="33"/>
      <c r="C701" s="33"/>
      <c r="D701" s="33"/>
      <c r="E701" s="33"/>
    </row>
    <row r="702" spans="1:5" ht="15.75" thickBot="1" x14ac:dyDescent="0.3">
      <c r="A702" s="33"/>
      <c r="B702" s="33"/>
      <c r="C702" s="33"/>
      <c r="D702" s="33"/>
      <c r="E702" s="33"/>
    </row>
    <row r="703" spans="1:5" ht="15.75" thickBot="1" x14ac:dyDescent="0.3">
      <c r="A703" s="33"/>
      <c r="B703" s="33"/>
      <c r="C703" s="33"/>
      <c r="D703" s="33"/>
      <c r="E703" s="33"/>
    </row>
    <row r="704" spans="1:5" ht="15.75" thickBot="1" x14ac:dyDescent="0.3">
      <c r="A704" s="33"/>
      <c r="B704" s="33"/>
      <c r="C704" s="33"/>
      <c r="D704" s="33"/>
      <c r="E704" s="33"/>
    </row>
    <row r="705" spans="1:5" ht="15.75" thickBot="1" x14ac:dyDescent="0.3">
      <c r="A705" s="33"/>
      <c r="B705" s="33"/>
      <c r="C705" s="33"/>
      <c r="D705" s="33"/>
      <c r="E705" s="33"/>
    </row>
    <row r="706" spans="1:5" ht="15.75" thickBot="1" x14ac:dyDescent="0.3">
      <c r="A706" s="33"/>
      <c r="B706" s="33"/>
      <c r="C706" s="33"/>
      <c r="D706" s="33"/>
      <c r="E706" s="33"/>
    </row>
    <row r="707" spans="1:5" ht="15.75" thickBot="1" x14ac:dyDescent="0.3">
      <c r="A707" s="33"/>
      <c r="B707" s="33"/>
      <c r="C707" s="33"/>
      <c r="D707" s="33"/>
      <c r="E707" s="33"/>
    </row>
    <row r="708" spans="1:5" ht="15.75" thickBot="1" x14ac:dyDescent="0.3">
      <c r="A708" s="33"/>
      <c r="B708" s="33"/>
      <c r="C708" s="33"/>
      <c r="D708" s="33"/>
      <c r="E708" s="33"/>
    </row>
    <row r="709" spans="1:5" ht="15.75" thickBot="1" x14ac:dyDescent="0.3">
      <c r="A709" s="33"/>
      <c r="B709" s="33"/>
      <c r="C709" s="33"/>
      <c r="D709" s="33"/>
      <c r="E709" s="33"/>
    </row>
    <row r="710" spans="1:5" ht="15.75" thickBot="1" x14ac:dyDescent="0.3">
      <c r="A710" s="33"/>
      <c r="B710" s="33"/>
      <c r="C710" s="33"/>
      <c r="D710" s="33"/>
      <c r="E710" s="33"/>
    </row>
    <row r="711" spans="1:5" ht="15.75" thickBot="1" x14ac:dyDescent="0.3">
      <c r="A711" s="33"/>
      <c r="B711" s="33"/>
      <c r="C711" s="33"/>
      <c r="D711" s="33"/>
      <c r="E711" s="33"/>
    </row>
    <row r="712" spans="1:5" ht="15.75" thickBot="1" x14ac:dyDescent="0.3">
      <c r="A712" s="33"/>
      <c r="B712" s="33"/>
      <c r="C712" s="33"/>
      <c r="D712" s="33"/>
      <c r="E712" s="33"/>
    </row>
    <row r="713" spans="1:5" ht="15.75" thickBot="1" x14ac:dyDescent="0.3">
      <c r="A713" s="33"/>
      <c r="B713" s="33"/>
      <c r="C713" s="33"/>
      <c r="D713" s="33"/>
      <c r="E713" s="33"/>
    </row>
    <row r="714" spans="1:5" ht="15.75" thickBot="1" x14ac:dyDescent="0.3">
      <c r="A714" s="33"/>
      <c r="B714" s="33"/>
      <c r="C714" s="33"/>
      <c r="D714" s="33"/>
      <c r="E714" s="33"/>
    </row>
    <row r="715" spans="1:5" ht="15.75" thickBot="1" x14ac:dyDescent="0.3">
      <c r="A715" s="33"/>
      <c r="B715" s="33"/>
      <c r="C715" s="33"/>
      <c r="D715" s="33"/>
      <c r="E715" s="33"/>
    </row>
    <row r="716" spans="1:5" ht="15.75" thickBot="1" x14ac:dyDescent="0.3">
      <c r="A716" s="33"/>
      <c r="B716" s="33"/>
      <c r="C716" s="33"/>
      <c r="D716" s="33"/>
      <c r="E716" s="33"/>
    </row>
    <row r="717" spans="1:5" ht="15.75" thickBot="1" x14ac:dyDescent="0.3">
      <c r="A717" s="33"/>
      <c r="B717" s="33"/>
      <c r="C717" s="33"/>
      <c r="D717" s="33"/>
      <c r="E717" s="33"/>
    </row>
    <row r="718" spans="1:5" ht="15.75" thickBot="1" x14ac:dyDescent="0.3">
      <c r="A718" s="33"/>
      <c r="B718" s="33"/>
      <c r="C718" s="33"/>
      <c r="D718" s="33"/>
      <c r="E718" s="33"/>
    </row>
    <row r="719" spans="1:5" ht="15.75" thickBot="1" x14ac:dyDescent="0.3">
      <c r="A719" s="33"/>
      <c r="B719" s="33"/>
      <c r="C719" s="33"/>
      <c r="D719" s="33"/>
      <c r="E719" s="33"/>
    </row>
    <row r="720" spans="1:5" ht="15.75" thickBot="1" x14ac:dyDescent="0.3">
      <c r="A720" s="33"/>
      <c r="B720" s="33"/>
      <c r="C720" s="33"/>
      <c r="D720" s="33"/>
      <c r="E720" s="33"/>
    </row>
    <row r="721" spans="1:5" ht="15.75" thickBot="1" x14ac:dyDescent="0.3">
      <c r="A721" s="33"/>
      <c r="B721" s="33"/>
      <c r="C721" s="33"/>
      <c r="D721" s="33"/>
      <c r="E721" s="33"/>
    </row>
    <row r="722" spans="1:5" ht="15.75" thickBot="1" x14ac:dyDescent="0.3">
      <c r="A722" s="33"/>
      <c r="B722" s="33"/>
      <c r="C722" s="33"/>
      <c r="D722" s="33"/>
      <c r="E722" s="33"/>
    </row>
    <row r="723" spans="1:5" ht="15.75" thickBot="1" x14ac:dyDescent="0.3">
      <c r="A723" s="33"/>
      <c r="B723" s="33"/>
      <c r="C723" s="33"/>
      <c r="D723" s="33"/>
      <c r="E723" s="33"/>
    </row>
    <row r="724" spans="1:5" ht="15.75" thickBot="1" x14ac:dyDescent="0.3">
      <c r="A724" s="33"/>
      <c r="B724" s="33"/>
      <c r="C724" s="33"/>
      <c r="D724" s="33"/>
      <c r="E724" s="33"/>
    </row>
    <row r="725" spans="1:5" ht="15.75" thickBot="1" x14ac:dyDescent="0.3">
      <c r="A725" s="33"/>
      <c r="B725" s="33"/>
      <c r="C725" s="33"/>
      <c r="D725" s="33"/>
      <c r="E725" s="33"/>
    </row>
    <row r="726" spans="1:5" ht="15.75" thickBot="1" x14ac:dyDescent="0.3">
      <c r="A726" s="33"/>
      <c r="B726" s="33"/>
      <c r="C726" s="33"/>
      <c r="D726" s="33"/>
      <c r="E726" s="33"/>
    </row>
    <row r="727" spans="1:5" ht="15.75" thickBot="1" x14ac:dyDescent="0.3">
      <c r="A727" s="33"/>
      <c r="B727" s="33"/>
      <c r="C727" s="33"/>
      <c r="D727" s="33"/>
      <c r="E727" s="33"/>
    </row>
    <row r="728" spans="1:5" ht="15.75" thickBot="1" x14ac:dyDescent="0.3">
      <c r="A728" s="33"/>
      <c r="B728" s="33"/>
      <c r="C728" s="33"/>
      <c r="D728" s="33"/>
      <c r="E728" s="33"/>
    </row>
    <row r="729" spans="1:5" ht="15.75" thickBot="1" x14ac:dyDescent="0.3">
      <c r="A729" s="33"/>
      <c r="B729" s="33"/>
      <c r="C729" s="33"/>
      <c r="D729" s="33"/>
      <c r="E729" s="33"/>
    </row>
    <row r="730" spans="1:5" ht="15.75" thickBot="1" x14ac:dyDescent="0.3">
      <c r="A730" s="33"/>
      <c r="B730" s="33"/>
      <c r="C730" s="33"/>
      <c r="D730" s="33"/>
      <c r="E730" s="33"/>
    </row>
    <row r="731" spans="1:5" ht="15.75" thickBot="1" x14ac:dyDescent="0.3">
      <c r="A731" s="33"/>
      <c r="B731" s="33"/>
      <c r="C731" s="33"/>
      <c r="D731" s="33"/>
      <c r="E731" s="33"/>
    </row>
    <row r="732" spans="1:5" ht="15.75" thickBot="1" x14ac:dyDescent="0.3">
      <c r="A732" s="33"/>
      <c r="B732" s="33"/>
      <c r="C732" s="33"/>
      <c r="D732" s="33"/>
      <c r="E732" s="33"/>
    </row>
    <row r="733" spans="1:5" ht="15.75" thickBot="1" x14ac:dyDescent="0.3">
      <c r="A733" s="33"/>
      <c r="B733" s="33"/>
      <c r="C733" s="33"/>
      <c r="D733" s="33"/>
      <c r="E733" s="33"/>
    </row>
    <row r="734" spans="1:5" ht="15.75" thickBot="1" x14ac:dyDescent="0.3">
      <c r="A734" s="33"/>
      <c r="B734" s="33"/>
      <c r="C734" s="33"/>
      <c r="D734" s="33"/>
      <c r="E734" s="33"/>
    </row>
    <row r="735" spans="1:5" ht="15.75" thickBot="1" x14ac:dyDescent="0.3">
      <c r="A735" s="33"/>
      <c r="B735" s="33"/>
      <c r="C735" s="33"/>
      <c r="D735" s="33"/>
      <c r="E735" s="33"/>
    </row>
    <row r="736" spans="1:5" ht="15.75" thickBot="1" x14ac:dyDescent="0.3">
      <c r="A736" s="33"/>
      <c r="B736" s="33"/>
      <c r="C736" s="33"/>
      <c r="D736" s="33"/>
      <c r="E736" s="33"/>
    </row>
    <row r="737" spans="1:5" ht="15.75" thickBot="1" x14ac:dyDescent="0.3">
      <c r="A737" s="33"/>
      <c r="B737" s="33"/>
      <c r="C737" s="33"/>
      <c r="D737" s="33"/>
      <c r="E737" s="33"/>
    </row>
    <row r="738" spans="1:5" ht="15.75" thickBot="1" x14ac:dyDescent="0.3">
      <c r="A738" s="33"/>
      <c r="B738" s="33"/>
      <c r="C738" s="33"/>
      <c r="D738" s="33"/>
      <c r="E738" s="33"/>
    </row>
    <row r="739" spans="1:5" ht="15.75" thickBot="1" x14ac:dyDescent="0.3">
      <c r="A739" s="33"/>
      <c r="B739" s="33"/>
      <c r="C739" s="33"/>
      <c r="D739" s="33"/>
      <c r="E739" s="33"/>
    </row>
    <row r="740" spans="1:5" ht="15.75" thickBot="1" x14ac:dyDescent="0.3">
      <c r="A740" s="33"/>
      <c r="B740" s="33"/>
      <c r="C740" s="33"/>
      <c r="D740" s="33"/>
      <c r="E740" s="33"/>
    </row>
    <row r="741" spans="1:5" ht="15.75" thickBot="1" x14ac:dyDescent="0.3">
      <c r="A741" s="33"/>
      <c r="B741" s="33"/>
      <c r="C741" s="33"/>
      <c r="D741" s="33"/>
      <c r="E741" s="33"/>
    </row>
    <row r="742" spans="1:5" ht="15.75" thickBot="1" x14ac:dyDescent="0.3">
      <c r="A742" s="33"/>
      <c r="B742" s="33"/>
      <c r="C742" s="33"/>
      <c r="D742" s="33"/>
      <c r="E742" s="33"/>
    </row>
    <row r="743" spans="1:5" ht="15.75" thickBot="1" x14ac:dyDescent="0.3">
      <c r="A743" s="33"/>
      <c r="B743" s="33"/>
      <c r="C743" s="33"/>
      <c r="D743" s="33"/>
      <c r="E743" s="33"/>
    </row>
    <row r="744" spans="1:5" ht="15.75" thickBot="1" x14ac:dyDescent="0.3">
      <c r="A744" s="33"/>
      <c r="B744" s="33"/>
      <c r="C744" s="33"/>
      <c r="D744" s="33"/>
      <c r="E744" s="33"/>
    </row>
    <row r="745" spans="1:5" ht="15.75" thickBot="1" x14ac:dyDescent="0.3">
      <c r="A745" s="33"/>
      <c r="B745" s="33"/>
      <c r="C745" s="33"/>
      <c r="D745" s="33"/>
      <c r="E745" s="33"/>
    </row>
    <row r="746" spans="1:5" ht="15.75" thickBot="1" x14ac:dyDescent="0.3">
      <c r="A746" s="33"/>
      <c r="B746" s="33"/>
      <c r="C746" s="33"/>
      <c r="D746" s="33"/>
      <c r="E746" s="33"/>
    </row>
    <row r="747" spans="1:5" ht="15.75" thickBot="1" x14ac:dyDescent="0.3">
      <c r="A747" s="33"/>
      <c r="B747" s="33"/>
      <c r="C747" s="33"/>
      <c r="D747" s="33"/>
      <c r="E747" s="33"/>
    </row>
    <row r="748" spans="1:5" ht="15.75" thickBot="1" x14ac:dyDescent="0.3">
      <c r="A748" s="33"/>
      <c r="B748" s="33"/>
      <c r="C748" s="33"/>
      <c r="D748" s="33"/>
      <c r="E748" s="33"/>
    </row>
    <row r="749" spans="1:5" ht="15.75" thickBot="1" x14ac:dyDescent="0.3">
      <c r="A749" s="33"/>
      <c r="B749" s="33"/>
      <c r="C749" s="33"/>
      <c r="D749" s="33"/>
      <c r="E749" s="33"/>
    </row>
    <row r="750" spans="1:5" ht="15.75" thickBot="1" x14ac:dyDescent="0.3">
      <c r="A750" s="33"/>
      <c r="B750" s="33"/>
      <c r="C750" s="33"/>
      <c r="D750" s="33"/>
      <c r="E750" s="33"/>
    </row>
    <row r="751" spans="1:5" ht="15.75" thickBot="1" x14ac:dyDescent="0.3">
      <c r="A751" s="33"/>
      <c r="B751" s="33"/>
      <c r="C751" s="33"/>
      <c r="D751" s="33"/>
      <c r="E751" s="33"/>
    </row>
    <row r="752" spans="1:5" ht="15.75" thickBot="1" x14ac:dyDescent="0.3">
      <c r="A752" s="33"/>
      <c r="B752" s="33"/>
      <c r="C752" s="33"/>
      <c r="D752" s="33"/>
      <c r="E752" s="33"/>
    </row>
    <row r="753" spans="1:5" ht="15.75" thickBot="1" x14ac:dyDescent="0.3">
      <c r="A753" s="33"/>
      <c r="B753" s="33"/>
      <c r="C753" s="33"/>
      <c r="D753" s="33"/>
      <c r="E753" s="33"/>
    </row>
    <row r="754" spans="1:5" ht="15.75" thickBot="1" x14ac:dyDescent="0.3">
      <c r="A754" s="33"/>
      <c r="B754" s="33"/>
      <c r="C754" s="33"/>
      <c r="D754" s="33"/>
      <c r="E754" s="33"/>
    </row>
    <row r="755" spans="1:5" ht="15.75" thickBot="1" x14ac:dyDescent="0.3">
      <c r="A755" s="33"/>
      <c r="B755" s="33"/>
      <c r="C755" s="33"/>
      <c r="D755" s="33"/>
      <c r="E755" s="33"/>
    </row>
    <row r="756" spans="1:5" ht="15.75" thickBot="1" x14ac:dyDescent="0.3">
      <c r="A756" s="33"/>
      <c r="B756" s="33"/>
      <c r="C756" s="33"/>
      <c r="D756" s="33"/>
      <c r="E756" s="33"/>
    </row>
    <row r="757" spans="1:5" ht="15.75" thickBot="1" x14ac:dyDescent="0.3">
      <c r="A757" s="33"/>
      <c r="B757" s="33"/>
      <c r="C757" s="33"/>
      <c r="D757" s="33"/>
      <c r="E757" s="33"/>
    </row>
    <row r="758" spans="1:5" ht="15.75" thickBot="1" x14ac:dyDescent="0.3">
      <c r="A758" s="33"/>
      <c r="B758" s="33"/>
      <c r="C758" s="33"/>
      <c r="D758" s="33"/>
      <c r="E758" s="33"/>
    </row>
    <row r="759" spans="1:5" ht="15.75" thickBot="1" x14ac:dyDescent="0.3">
      <c r="A759" s="33"/>
      <c r="B759" s="33"/>
      <c r="C759" s="33"/>
      <c r="D759" s="33"/>
      <c r="E759" s="33"/>
    </row>
    <row r="760" spans="1:5" ht="15.75" thickBot="1" x14ac:dyDescent="0.3">
      <c r="A760" s="33"/>
      <c r="B760" s="33"/>
      <c r="C760" s="33"/>
      <c r="D760" s="33"/>
      <c r="E760" s="33"/>
    </row>
    <row r="761" spans="1:5" ht="15.75" thickBot="1" x14ac:dyDescent="0.3">
      <c r="A761" s="33"/>
      <c r="B761" s="33"/>
      <c r="C761" s="33"/>
      <c r="D761" s="33"/>
      <c r="E761" s="33"/>
    </row>
    <row r="762" spans="1:5" ht="15.75" thickBot="1" x14ac:dyDescent="0.3">
      <c r="A762" s="33"/>
      <c r="B762" s="33"/>
      <c r="C762" s="33"/>
      <c r="D762" s="33"/>
      <c r="E762" s="33"/>
    </row>
    <row r="763" spans="1:5" ht="15.75" thickBot="1" x14ac:dyDescent="0.3">
      <c r="A763" s="33"/>
      <c r="B763" s="33"/>
      <c r="C763" s="33"/>
      <c r="D763" s="33"/>
      <c r="E763" s="33"/>
    </row>
    <row r="764" spans="1:5" ht="15.75" thickBot="1" x14ac:dyDescent="0.3">
      <c r="A764" s="33"/>
      <c r="B764" s="33"/>
      <c r="C764" s="33"/>
      <c r="D764" s="33"/>
      <c r="E764" s="33"/>
    </row>
    <row r="765" spans="1:5" ht="15.75" thickBot="1" x14ac:dyDescent="0.3">
      <c r="A765" s="33"/>
      <c r="B765" s="33"/>
      <c r="C765" s="33"/>
      <c r="D765" s="33"/>
      <c r="E765" s="33"/>
    </row>
    <row r="766" spans="1:5" ht="15.75" thickBot="1" x14ac:dyDescent="0.3">
      <c r="A766" s="33"/>
      <c r="B766" s="33"/>
      <c r="C766" s="33"/>
      <c r="D766" s="33"/>
      <c r="E766" s="33"/>
    </row>
    <row r="767" spans="1:5" ht="15.75" thickBot="1" x14ac:dyDescent="0.3">
      <c r="A767" s="33"/>
      <c r="B767" s="33"/>
      <c r="C767" s="33"/>
      <c r="D767" s="33"/>
      <c r="E767" s="33"/>
    </row>
    <row r="768" spans="1:5" ht="15.75" thickBot="1" x14ac:dyDescent="0.3">
      <c r="A768" s="33"/>
      <c r="B768" s="33"/>
      <c r="C768" s="33"/>
      <c r="D768" s="33"/>
      <c r="E768" s="33"/>
    </row>
    <row r="769" spans="1:5" ht="15.75" thickBot="1" x14ac:dyDescent="0.3">
      <c r="A769" s="33"/>
      <c r="B769" s="33"/>
      <c r="C769" s="33"/>
      <c r="D769" s="33"/>
      <c r="E769" s="33"/>
    </row>
    <row r="770" spans="1:5" ht="15.75" thickBot="1" x14ac:dyDescent="0.3">
      <c r="A770" s="33"/>
      <c r="B770" s="33"/>
      <c r="C770" s="33"/>
      <c r="D770" s="33"/>
      <c r="E770" s="33"/>
    </row>
    <row r="771" spans="1:5" ht="15.75" thickBot="1" x14ac:dyDescent="0.3">
      <c r="A771" s="33"/>
      <c r="B771" s="33"/>
      <c r="C771" s="33"/>
      <c r="D771" s="33"/>
      <c r="E771" s="33"/>
    </row>
    <row r="772" spans="1:5" ht="15.75" thickBot="1" x14ac:dyDescent="0.3">
      <c r="A772" s="33"/>
      <c r="B772" s="33"/>
      <c r="C772" s="33"/>
      <c r="D772" s="33"/>
      <c r="E772" s="33"/>
    </row>
    <row r="773" spans="1:5" ht="15.75" thickBot="1" x14ac:dyDescent="0.3">
      <c r="A773" s="33"/>
      <c r="B773" s="33"/>
      <c r="C773" s="33"/>
      <c r="D773" s="33"/>
      <c r="E773" s="33"/>
    </row>
    <row r="774" spans="1:5" ht="15.75" thickBot="1" x14ac:dyDescent="0.3">
      <c r="A774" s="33"/>
      <c r="B774" s="33"/>
      <c r="C774" s="33"/>
      <c r="D774" s="33"/>
      <c r="E774" s="33"/>
    </row>
    <row r="775" spans="1:5" ht="15.75" thickBot="1" x14ac:dyDescent="0.3">
      <c r="A775" s="33"/>
      <c r="B775" s="33"/>
      <c r="C775" s="33"/>
      <c r="D775" s="33"/>
      <c r="E775" s="33"/>
    </row>
    <row r="776" spans="1:5" ht="15.75" thickBot="1" x14ac:dyDescent="0.3">
      <c r="A776" s="33"/>
      <c r="B776" s="33"/>
      <c r="C776" s="33"/>
      <c r="D776" s="33"/>
      <c r="E776" s="33"/>
    </row>
    <row r="777" spans="1:5" ht="15.75" thickBot="1" x14ac:dyDescent="0.3">
      <c r="A777" s="33"/>
      <c r="B777" s="33"/>
      <c r="C777" s="33"/>
      <c r="D777" s="33"/>
      <c r="E777" s="33"/>
    </row>
    <row r="778" spans="1:5" ht="15.75" thickBot="1" x14ac:dyDescent="0.3">
      <c r="A778" s="33"/>
      <c r="B778" s="33"/>
      <c r="C778" s="33"/>
      <c r="D778" s="33"/>
      <c r="E778" s="33"/>
    </row>
    <row r="779" spans="1:5" ht="15.75" thickBot="1" x14ac:dyDescent="0.3">
      <c r="A779" s="33"/>
      <c r="B779" s="33"/>
      <c r="C779" s="33"/>
      <c r="D779" s="33"/>
      <c r="E779" s="33"/>
    </row>
    <row r="780" spans="1:5" ht="15.75" thickBot="1" x14ac:dyDescent="0.3">
      <c r="A780" s="33"/>
      <c r="B780" s="33"/>
      <c r="C780" s="33"/>
      <c r="D780" s="33"/>
      <c r="E780" s="33"/>
    </row>
    <row r="781" spans="1:5" ht="15.75" thickBot="1" x14ac:dyDescent="0.3">
      <c r="A781" s="33"/>
      <c r="B781" s="33"/>
      <c r="C781" s="33"/>
      <c r="D781" s="33"/>
      <c r="E781" s="33"/>
    </row>
    <row r="782" spans="1:5" ht="15.75" thickBot="1" x14ac:dyDescent="0.3">
      <c r="A782" s="33"/>
      <c r="B782" s="33"/>
      <c r="C782" s="33"/>
      <c r="D782" s="33"/>
      <c r="E782" s="33"/>
    </row>
    <row r="783" spans="1:5" ht="15.75" thickBot="1" x14ac:dyDescent="0.3">
      <c r="A783" s="33"/>
      <c r="B783" s="33"/>
      <c r="C783" s="33"/>
      <c r="D783" s="33"/>
      <c r="E783" s="33"/>
    </row>
    <row r="784" spans="1:5" ht="15.75" thickBot="1" x14ac:dyDescent="0.3">
      <c r="A784" s="33"/>
      <c r="B784" s="33"/>
      <c r="C784" s="33"/>
      <c r="D784" s="33"/>
      <c r="E784" s="33"/>
    </row>
    <row r="785" spans="1:5" ht="15.75" thickBot="1" x14ac:dyDescent="0.3">
      <c r="A785" s="33"/>
      <c r="B785" s="33"/>
      <c r="C785" s="33"/>
      <c r="D785" s="33"/>
      <c r="E785" s="33"/>
    </row>
    <row r="786" spans="1:5" ht="15.75" thickBot="1" x14ac:dyDescent="0.3">
      <c r="A786" s="33"/>
      <c r="B786" s="33"/>
      <c r="C786" s="33"/>
      <c r="D786" s="33"/>
      <c r="E786" s="33"/>
    </row>
    <row r="787" spans="1:5" ht="15.75" thickBot="1" x14ac:dyDescent="0.3">
      <c r="A787" s="33"/>
      <c r="B787" s="33"/>
      <c r="C787" s="33"/>
      <c r="D787" s="33"/>
      <c r="E787" s="33"/>
    </row>
    <row r="788" spans="1:5" ht="15.75" thickBot="1" x14ac:dyDescent="0.3">
      <c r="A788" s="33"/>
      <c r="B788" s="33"/>
      <c r="C788" s="33"/>
      <c r="D788" s="33"/>
      <c r="E788" s="33"/>
    </row>
    <row r="789" spans="1:5" ht="15.75" thickBot="1" x14ac:dyDescent="0.3">
      <c r="A789" s="33"/>
      <c r="B789" s="33"/>
      <c r="C789" s="33"/>
      <c r="D789" s="33"/>
      <c r="E789" s="33"/>
    </row>
    <row r="790" spans="1:5" ht="15.75" thickBot="1" x14ac:dyDescent="0.3">
      <c r="A790" s="33"/>
      <c r="B790" s="33"/>
      <c r="C790" s="33"/>
      <c r="D790" s="33"/>
      <c r="E790" s="33"/>
    </row>
    <row r="791" spans="1:5" ht="15.75" thickBot="1" x14ac:dyDescent="0.3">
      <c r="A791" s="33"/>
      <c r="B791" s="33"/>
      <c r="C791" s="33"/>
      <c r="D791" s="33"/>
      <c r="E791" s="33"/>
    </row>
    <row r="792" spans="1:5" ht="15.75" thickBot="1" x14ac:dyDescent="0.3">
      <c r="A792" s="33"/>
      <c r="B792" s="33"/>
      <c r="C792" s="33"/>
      <c r="D792" s="33"/>
      <c r="E792" s="33"/>
    </row>
    <row r="793" spans="1:5" ht="15.75" thickBot="1" x14ac:dyDescent="0.3">
      <c r="A793" s="33"/>
      <c r="B793" s="33"/>
      <c r="C793" s="33"/>
      <c r="D793" s="33"/>
      <c r="E793" s="33"/>
    </row>
    <row r="794" spans="1:5" ht="15.75" thickBot="1" x14ac:dyDescent="0.3">
      <c r="A794" s="33"/>
      <c r="B794" s="33"/>
      <c r="C794" s="33"/>
      <c r="D794" s="33"/>
      <c r="E794" s="33"/>
    </row>
    <row r="795" spans="1:5" ht="15.75" thickBot="1" x14ac:dyDescent="0.3">
      <c r="A795" s="33"/>
      <c r="B795" s="33"/>
      <c r="C795" s="33"/>
      <c r="D795" s="33"/>
      <c r="E795" s="33"/>
    </row>
    <row r="796" spans="1:5" ht="15.75" thickBot="1" x14ac:dyDescent="0.3">
      <c r="A796" s="33"/>
      <c r="B796" s="33"/>
      <c r="C796" s="33"/>
      <c r="D796" s="33"/>
      <c r="E796" s="33"/>
    </row>
    <row r="797" spans="1:5" ht="15.75" thickBot="1" x14ac:dyDescent="0.3">
      <c r="A797" s="33"/>
      <c r="B797" s="33"/>
      <c r="C797" s="33"/>
      <c r="D797" s="33"/>
      <c r="E797" s="33"/>
    </row>
    <row r="798" spans="1:5" ht="15.75" thickBot="1" x14ac:dyDescent="0.3">
      <c r="A798" s="33"/>
      <c r="B798" s="33"/>
      <c r="C798" s="33"/>
      <c r="D798" s="33"/>
      <c r="E798" s="33"/>
    </row>
    <row r="799" spans="1:5" ht="15.75" thickBot="1" x14ac:dyDescent="0.3">
      <c r="A799" s="33"/>
      <c r="B799" s="33"/>
      <c r="C799" s="33"/>
      <c r="D799" s="33"/>
      <c r="E799" s="33"/>
    </row>
    <row r="800" spans="1:5" ht="15.75" thickBot="1" x14ac:dyDescent="0.3">
      <c r="A800" s="33"/>
      <c r="B800" s="33"/>
      <c r="C800" s="33"/>
      <c r="D800" s="33"/>
      <c r="E800" s="33"/>
    </row>
    <row r="801" spans="1:5" ht="15.75" thickBot="1" x14ac:dyDescent="0.3">
      <c r="A801" s="33"/>
      <c r="B801" s="33"/>
      <c r="C801" s="33"/>
      <c r="D801" s="33"/>
      <c r="E801" s="33"/>
    </row>
    <row r="802" spans="1:5" ht="15.75" thickBot="1" x14ac:dyDescent="0.3">
      <c r="A802" s="33"/>
      <c r="B802" s="33"/>
      <c r="C802" s="33"/>
      <c r="D802" s="33"/>
      <c r="E802" s="33"/>
    </row>
    <row r="803" spans="1:5" ht="15.75" thickBot="1" x14ac:dyDescent="0.3">
      <c r="A803" s="33"/>
      <c r="B803" s="33"/>
      <c r="C803" s="33"/>
      <c r="D803" s="33"/>
      <c r="E803" s="33"/>
    </row>
    <row r="804" spans="1:5" ht="15.75" thickBot="1" x14ac:dyDescent="0.3">
      <c r="A804" s="33"/>
      <c r="B804" s="33"/>
      <c r="C804" s="33"/>
      <c r="D804" s="33"/>
      <c r="E804" s="33"/>
    </row>
    <row r="805" spans="1:5" ht="15.75" thickBot="1" x14ac:dyDescent="0.3">
      <c r="A805" s="33"/>
      <c r="B805" s="33"/>
      <c r="C805" s="33"/>
      <c r="D805" s="33"/>
      <c r="E805" s="33"/>
    </row>
    <row r="806" spans="1:5" ht="15.75" thickBot="1" x14ac:dyDescent="0.3">
      <c r="A806" s="33"/>
      <c r="B806" s="33"/>
      <c r="C806" s="33"/>
      <c r="D806" s="33"/>
      <c r="E806" s="33"/>
    </row>
    <row r="807" spans="1:5" ht="15.75" thickBot="1" x14ac:dyDescent="0.3">
      <c r="A807" s="33"/>
      <c r="B807" s="33"/>
      <c r="C807" s="33"/>
      <c r="D807" s="33"/>
      <c r="E807" s="33"/>
    </row>
    <row r="808" spans="1:5" ht="15.75" thickBot="1" x14ac:dyDescent="0.3">
      <c r="A808" s="33"/>
      <c r="B808" s="33"/>
      <c r="C808" s="33"/>
      <c r="D808" s="33"/>
      <c r="E808" s="33"/>
    </row>
    <row r="809" spans="1:5" ht="15.75" thickBot="1" x14ac:dyDescent="0.3">
      <c r="A809" s="33"/>
      <c r="B809" s="33"/>
      <c r="C809" s="33"/>
      <c r="D809" s="33"/>
      <c r="E809" s="33"/>
    </row>
    <row r="810" spans="1:5" ht="15.75" thickBot="1" x14ac:dyDescent="0.3">
      <c r="A810" s="33"/>
      <c r="B810" s="33"/>
      <c r="C810" s="33"/>
      <c r="D810" s="33"/>
      <c r="E810" s="33"/>
    </row>
    <row r="811" spans="1:5" ht="15.75" thickBot="1" x14ac:dyDescent="0.3">
      <c r="A811" s="33"/>
      <c r="B811" s="33"/>
      <c r="C811" s="33"/>
      <c r="D811" s="33"/>
      <c r="E811" s="33"/>
    </row>
    <row r="812" spans="1:5" ht="15.75" thickBot="1" x14ac:dyDescent="0.3">
      <c r="A812" s="33"/>
      <c r="B812" s="33"/>
      <c r="C812" s="33"/>
      <c r="D812" s="33"/>
      <c r="E812" s="33"/>
    </row>
    <row r="813" spans="1:5" ht="15.75" thickBot="1" x14ac:dyDescent="0.3">
      <c r="A813" s="33"/>
      <c r="B813" s="33"/>
      <c r="C813" s="33"/>
      <c r="D813" s="33"/>
      <c r="E813" s="33"/>
    </row>
    <row r="814" spans="1:5" ht="15.75" thickBot="1" x14ac:dyDescent="0.3">
      <c r="A814" s="33"/>
      <c r="B814" s="33"/>
      <c r="C814" s="33"/>
      <c r="D814" s="33"/>
      <c r="E814" s="33"/>
    </row>
    <row r="815" spans="1:5" ht="15.75" thickBot="1" x14ac:dyDescent="0.3">
      <c r="A815" s="33"/>
      <c r="B815" s="33"/>
      <c r="C815" s="33"/>
      <c r="D815" s="33"/>
      <c r="E815" s="33"/>
    </row>
    <row r="816" spans="1:5" ht="15.75" thickBot="1" x14ac:dyDescent="0.3">
      <c r="A816" s="33"/>
      <c r="B816" s="33"/>
      <c r="C816" s="33"/>
      <c r="D816" s="33"/>
      <c r="E816" s="33"/>
    </row>
    <row r="817" spans="1:5" ht="15.75" thickBot="1" x14ac:dyDescent="0.3">
      <c r="A817" s="33"/>
      <c r="B817" s="33"/>
      <c r="C817" s="33"/>
      <c r="D817" s="33"/>
      <c r="E817" s="33"/>
    </row>
    <row r="818" spans="1:5" ht="15.75" thickBot="1" x14ac:dyDescent="0.3">
      <c r="A818" s="33"/>
      <c r="B818" s="33"/>
      <c r="C818" s="33"/>
      <c r="D818" s="33"/>
      <c r="E818" s="33"/>
    </row>
    <row r="819" spans="1:5" ht="15.75" thickBot="1" x14ac:dyDescent="0.3">
      <c r="A819" s="33"/>
      <c r="B819" s="33"/>
      <c r="C819" s="33"/>
      <c r="D819" s="33"/>
      <c r="E819" s="33"/>
    </row>
    <row r="820" spans="1:5" ht="15.75" thickBot="1" x14ac:dyDescent="0.3">
      <c r="A820" s="33"/>
      <c r="B820" s="33"/>
      <c r="C820" s="33"/>
      <c r="D820" s="33"/>
      <c r="E820" s="33"/>
    </row>
    <row r="821" spans="1:5" ht="15.75" thickBot="1" x14ac:dyDescent="0.3">
      <c r="A821" s="33"/>
      <c r="B821" s="33"/>
      <c r="C821" s="33"/>
      <c r="D821" s="33"/>
      <c r="E821" s="33"/>
    </row>
    <row r="822" spans="1:5" ht="15.75" thickBot="1" x14ac:dyDescent="0.3">
      <c r="A822" s="33"/>
      <c r="B822" s="33"/>
      <c r="C822" s="33"/>
      <c r="D822" s="33"/>
      <c r="E822" s="33"/>
    </row>
    <row r="823" spans="1:5" ht="15.75" thickBot="1" x14ac:dyDescent="0.3">
      <c r="A823" s="33"/>
      <c r="B823" s="33"/>
      <c r="C823" s="33"/>
      <c r="D823" s="33"/>
      <c r="E823" s="33"/>
    </row>
    <row r="824" spans="1:5" ht="15.75" thickBot="1" x14ac:dyDescent="0.3">
      <c r="A824" s="33"/>
      <c r="B824" s="33"/>
      <c r="C824" s="33"/>
      <c r="D824" s="33"/>
      <c r="E824" s="33"/>
    </row>
    <row r="825" spans="1:5" ht="15.75" thickBot="1" x14ac:dyDescent="0.3">
      <c r="A825" s="33"/>
      <c r="B825" s="33"/>
      <c r="C825" s="33"/>
      <c r="D825" s="33"/>
      <c r="E825" s="33"/>
    </row>
    <row r="826" spans="1:5" ht="15.75" thickBot="1" x14ac:dyDescent="0.3">
      <c r="A826" s="33"/>
      <c r="B826" s="33"/>
      <c r="C826" s="33"/>
      <c r="D826" s="33"/>
      <c r="E826" s="33"/>
    </row>
    <row r="827" spans="1:5" ht="15.75" thickBot="1" x14ac:dyDescent="0.3">
      <c r="A827" s="33"/>
      <c r="B827" s="33"/>
      <c r="C827" s="33"/>
      <c r="D827" s="33"/>
      <c r="E827" s="33"/>
    </row>
    <row r="828" spans="1:5" ht="15.75" thickBot="1" x14ac:dyDescent="0.3">
      <c r="A828" s="33"/>
      <c r="B828" s="33"/>
      <c r="C828" s="33"/>
      <c r="D828" s="33"/>
      <c r="E828" s="33"/>
    </row>
    <row r="829" spans="1:5" ht="15.75" thickBot="1" x14ac:dyDescent="0.3">
      <c r="A829" s="33"/>
      <c r="B829" s="33"/>
      <c r="C829" s="33"/>
      <c r="D829" s="33"/>
      <c r="E829" s="33"/>
    </row>
    <row r="830" spans="1:5" ht="15.75" thickBot="1" x14ac:dyDescent="0.3">
      <c r="A830" s="33"/>
      <c r="B830" s="33"/>
      <c r="C830" s="33"/>
      <c r="D830" s="33"/>
      <c r="E830" s="33"/>
    </row>
    <row r="831" spans="1:5" ht="15.75" thickBot="1" x14ac:dyDescent="0.3">
      <c r="A831" s="33"/>
      <c r="B831" s="33"/>
      <c r="C831" s="33"/>
      <c r="D831" s="33"/>
      <c r="E831" s="33"/>
    </row>
    <row r="832" spans="1:5" ht="15.75" thickBot="1" x14ac:dyDescent="0.3">
      <c r="A832" s="33"/>
      <c r="B832" s="33"/>
      <c r="C832" s="33"/>
      <c r="D832" s="33"/>
      <c r="E832" s="33"/>
    </row>
    <row r="833" spans="1:5" ht="15.75" thickBot="1" x14ac:dyDescent="0.3">
      <c r="A833" s="33"/>
      <c r="B833" s="33"/>
      <c r="C833" s="33"/>
      <c r="D833" s="33"/>
      <c r="E833" s="33"/>
    </row>
    <row r="834" spans="1:5" ht="15.75" thickBot="1" x14ac:dyDescent="0.3">
      <c r="A834" s="33"/>
      <c r="B834" s="33"/>
      <c r="C834" s="33"/>
      <c r="D834" s="33"/>
      <c r="E834" s="33"/>
    </row>
    <row r="835" spans="1:5" ht="15.75" thickBot="1" x14ac:dyDescent="0.3">
      <c r="A835" s="33"/>
      <c r="B835" s="33"/>
      <c r="C835" s="33"/>
      <c r="D835" s="33"/>
      <c r="E835" s="33"/>
    </row>
    <row r="836" spans="1:5" ht="15.75" thickBot="1" x14ac:dyDescent="0.3">
      <c r="A836" s="33"/>
      <c r="B836" s="33"/>
      <c r="C836" s="33"/>
      <c r="D836" s="33"/>
      <c r="E836" s="33"/>
    </row>
    <row r="837" spans="1:5" ht="15.75" thickBot="1" x14ac:dyDescent="0.3">
      <c r="A837" s="33"/>
      <c r="B837" s="33"/>
      <c r="C837" s="33"/>
      <c r="D837" s="33"/>
      <c r="E837" s="33"/>
    </row>
    <row r="838" spans="1:5" ht="15.75" thickBot="1" x14ac:dyDescent="0.3">
      <c r="A838" s="33"/>
      <c r="B838" s="33"/>
      <c r="C838" s="33"/>
      <c r="D838" s="33"/>
      <c r="E838" s="33"/>
    </row>
    <row r="839" spans="1:5" ht="15.75" thickBot="1" x14ac:dyDescent="0.3">
      <c r="A839" s="33"/>
      <c r="B839" s="33"/>
      <c r="C839" s="33"/>
      <c r="D839" s="33"/>
      <c r="E839" s="33"/>
    </row>
    <row r="840" spans="1:5" ht="15.75" thickBot="1" x14ac:dyDescent="0.3">
      <c r="A840" s="33"/>
      <c r="B840" s="33"/>
      <c r="C840" s="33"/>
      <c r="D840" s="33"/>
      <c r="E840" s="33"/>
    </row>
    <row r="841" spans="1:5" ht="15.75" thickBot="1" x14ac:dyDescent="0.3">
      <c r="A841" s="33"/>
      <c r="B841" s="33"/>
      <c r="C841" s="33"/>
      <c r="D841" s="33"/>
      <c r="E841" s="33"/>
    </row>
    <row r="842" spans="1:5" ht="15.75" thickBot="1" x14ac:dyDescent="0.3">
      <c r="A842" s="33"/>
      <c r="B842" s="33"/>
      <c r="C842" s="33"/>
      <c r="D842" s="33"/>
      <c r="E842" s="33"/>
    </row>
    <row r="843" spans="1:5" ht="15.75" thickBot="1" x14ac:dyDescent="0.3">
      <c r="A843" s="33"/>
      <c r="B843" s="33"/>
      <c r="C843" s="33"/>
      <c r="D843" s="33"/>
      <c r="E843" s="33"/>
    </row>
    <row r="844" spans="1:5" ht="15.75" thickBot="1" x14ac:dyDescent="0.3">
      <c r="A844" s="33"/>
      <c r="B844" s="33"/>
      <c r="C844" s="33"/>
      <c r="D844" s="33"/>
      <c r="E844" s="33"/>
    </row>
    <row r="845" spans="1:5" ht="15.75" thickBot="1" x14ac:dyDescent="0.3">
      <c r="A845" s="33"/>
      <c r="B845" s="33"/>
      <c r="C845" s="33"/>
      <c r="D845" s="33"/>
      <c r="E845" s="33"/>
    </row>
    <row r="846" spans="1:5" ht="15.75" thickBot="1" x14ac:dyDescent="0.3">
      <c r="A846" s="33"/>
      <c r="B846" s="33"/>
      <c r="C846" s="33"/>
      <c r="D846" s="33"/>
      <c r="E846" s="33"/>
    </row>
    <row r="847" spans="1:5" ht="15.75" thickBot="1" x14ac:dyDescent="0.3">
      <c r="A847" s="33"/>
      <c r="B847" s="33"/>
      <c r="C847" s="33"/>
      <c r="D847" s="33"/>
      <c r="E847" s="33"/>
    </row>
    <row r="848" spans="1:5" ht="15.75" thickBot="1" x14ac:dyDescent="0.3">
      <c r="A848" s="33"/>
      <c r="B848" s="33"/>
      <c r="C848" s="33"/>
      <c r="D848" s="33"/>
      <c r="E848" s="33"/>
    </row>
    <row r="849" spans="1:5" ht="15.75" thickBot="1" x14ac:dyDescent="0.3">
      <c r="A849" s="33"/>
      <c r="B849" s="33"/>
      <c r="C849" s="33"/>
      <c r="D849" s="33"/>
      <c r="E849" s="33"/>
    </row>
    <row r="850" spans="1:5" ht="15.75" thickBot="1" x14ac:dyDescent="0.3">
      <c r="A850" s="33"/>
      <c r="B850" s="33"/>
      <c r="C850" s="33"/>
      <c r="D850" s="33"/>
      <c r="E850" s="33"/>
    </row>
    <row r="851" spans="1:5" ht="15.75" thickBot="1" x14ac:dyDescent="0.3">
      <c r="A851" s="33"/>
      <c r="B851" s="33"/>
      <c r="C851" s="33"/>
      <c r="D851" s="33"/>
      <c r="E851" s="33"/>
    </row>
    <row r="852" spans="1:5" ht="15.75" thickBot="1" x14ac:dyDescent="0.3">
      <c r="A852" s="33"/>
      <c r="B852" s="33"/>
      <c r="C852" s="33"/>
      <c r="D852" s="33"/>
      <c r="E852" s="33"/>
    </row>
    <row r="853" spans="1:5" ht="15.75" thickBot="1" x14ac:dyDescent="0.3">
      <c r="A853" s="33"/>
      <c r="B853" s="33"/>
      <c r="C853" s="33"/>
      <c r="D853" s="33"/>
      <c r="E853" s="33"/>
    </row>
    <row r="854" spans="1:5" ht="15.75" thickBot="1" x14ac:dyDescent="0.3">
      <c r="A854" s="33"/>
      <c r="B854" s="33"/>
      <c r="C854" s="33"/>
      <c r="D854" s="33"/>
      <c r="E854" s="33"/>
    </row>
    <row r="855" spans="1:5" ht="15.75" thickBot="1" x14ac:dyDescent="0.3">
      <c r="A855" s="33"/>
      <c r="B855" s="33"/>
      <c r="C855" s="33"/>
      <c r="D855" s="33"/>
      <c r="E855" s="33"/>
    </row>
    <row r="856" spans="1:5" ht="15.75" thickBot="1" x14ac:dyDescent="0.3">
      <c r="A856" s="33"/>
      <c r="B856" s="33"/>
      <c r="C856" s="33"/>
      <c r="D856" s="33"/>
      <c r="E856" s="33"/>
    </row>
    <row r="857" spans="1:5" ht="15.75" thickBot="1" x14ac:dyDescent="0.3">
      <c r="A857" s="33"/>
      <c r="B857" s="33"/>
      <c r="C857" s="33"/>
      <c r="D857" s="33"/>
      <c r="E857" s="33"/>
    </row>
    <row r="858" spans="1:5" ht="15.75" thickBot="1" x14ac:dyDescent="0.3">
      <c r="A858" s="33"/>
      <c r="B858" s="33"/>
      <c r="C858" s="33"/>
      <c r="D858" s="33"/>
      <c r="E858" s="33"/>
    </row>
    <row r="859" spans="1:5" ht="15.75" thickBot="1" x14ac:dyDescent="0.3">
      <c r="A859" s="33"/>
      <c r="B859" s="33"/>
      <c r="C859" s="33"/>
      <c r="D859" s="33"/>
      <c r="E859" s="33"/>
    </row>
    <row r="860" spans="1:5" ht="15.75" thickBot="1" x14ac:dyDescent="0.3">
      <c r="A860" s="33"/>
      <c r="B860" s="33"/>
      <c r="C860" s="33"/>
      <c r="D860" s="33"/>
      <c r="E860" s="33"/>
    </row>
    <row r="861" spans="1:5" ht="15.75" thickBot="1" x14ac:dyDescent="0.3">
      <c r="A861" s="33"/>
      <c r="B861" s="33"/>
      <c r="C861" s="33"/>
      <c r="D861" s="33"/>
      <c r="E861" s="33"/>
    </row>
    <row r="862" spans="1:5" ht="15.75" thickBot="1" x14ac:dyDescent="0.3">
      <c r="A862" s="33"/>
      <c r="B862" s="33"/>
      <c r="C862" s="33"/>
      <c r="D862" s="33"/>
      <c r="E862" s="33"/>
    </row>
    <row r="863" spans="1:5" ht="15.75" thickBot="1" x14ac:dyDescent="0.3">
      <c r="A863" s="33"/>
      <c r="B863" s="33"/>
      <c r="C863" s="33"/>
      <c r="D863" s="33"/>
      <c r="E863" s="33"/>
    </row>
    <row r="864" spans="1:5" ht="15.75" thickBot="1" x14ac:dyDescent="0.3">
      <c r="A864" s="33"/>
      <c r="B864" s="33"/>
      <c r="C864" s="33"/>
      <c r="D864" s="33"/>
      <c r="E864" s="33"/>
    </row>
    <row r="865" spans="1:5" ht="15.75" thickBot="1" x14ac:dyDescent="0.3">
      <c r="A865" s="33"/>
      <c r="B865" s="33"/>
      <c r="C865" s="33"/>
      <c r="D865" s="33"/>
      <c r="E865" s="33"/>
    </row>
    <row r="866" spans="1:5" ht="15.75" thickBot="1" x14ac:dyDescent="0.3">
      <c r="A866" s="33"/>
      <c r="B866" s="33"/>
      <c r="C866" s="33"/>
      <c r="D866" s="33"/>
      <c r="E866" s="33"/>
    </row>
    <row r="867" spans="1:5" ht="15.75" thickBot="1" x14ac:dyDescent="0.3">
      <c r="A867" s="33"/>
      <c r="B867" s="33"/>
      <c r="C867" s="33"/>
      <c r="D867" s="33"/>
      <c r="E867" s="33"/>
    </row>
    <row r="868" spans="1:5" ht="15.75" thickBot="1" x14ac:dyDescent="0.3">
      <c r="A868" s="33"/>
      <c r="B868" s="33"/>
      <c r="C868" s="33"/>
      <c r="D868" s="33"/>
      <c r="E868" s="33"/>
    </row>
    <row r="869" spans="1:5" ht="15.75" thickBot="1" x14ac:dyDescent="0.3">
      <c r="A869" s="33"/>
      <c r="B869" s="33"/>
      <c r="C869" s="33"/>
      <c r="D869" s="33"/>
      <c r="E869" s="33"/>
    </row>
    <row r="870" spans="1:5" ht="15.75" thickBot="1" x14ac:dyDescent="0.3">
      <c r="A870" s="33"/>
      <c r="B870" s="33"/>
      <c r="C870" s="33"/>
      <c r="D870" s="33"/>
      <c r="E870" s="33"/>
    </row>
    <row r="871" spans="1:5" ht="15.75" thickBot="1" x14ac:dyDescent="0.3">
      <c r="A871" s="33"/>
      <c r="B871" s="33"/>
      <c r="C871" s="33"/>
      <c r="D871" s="33"/>
      <c r="E871" s="33"/>
    </row>
    <row r="872" spans="1:5" ht="15.75" thickBot="1" x14ac:dyDescent="0.3">
      <c r="A872" s="33"/>
      <c r="B872" s="33"/>
      <c r="C872" s="33"/>
      <c r="D872" s="33"/>
      <c r="E872" s="33"/>
    </row>
    <row r="873" spans="1:5" ht="15.75" thickBot="1" x14ac:dyDescent="0.3">
      <c r="A873" s="33"/>
      <c r="B873" s="33"/>
      <c r="C873" s="33"/>
      <c r="D873" s="33"/>
      <c r="E873" s="33"/>
    </row>
    <row r="874" spans="1:5" ht="15.75" thickBot="1" x14ac:dyDescent="0.3">
      <c r="A874" s="33"/>
      <c r="B874" s="33"/>
      <c r="C874" s="33"/>
      <c r="D874" s="33"/>
      <c r="E874" s="33"/>
    </row>
    <row r="875" spans="1:5" ht="15.75" thickBot="1" x14ac:dyDescent="0.3">
      <c r="A875" s="33"/>
      <c r="B875" s="33"/>
      <c r="C875" s="33"/>
      <c r="D875" s="33"/>
      <c r="E875" s="33"/>
    </row>
    <row r="876" spans="1:5" ht="15.75" thickBot="1" x14ac:dyDescent="0.3">
      <c r="A876" s="33"/>
      <c r="B876" s="33"/>
      <c r="C876" s="33"/>
      <c r="D876" s="33"/>
      <c r="E876" s="33"/>
    </row>
    <row r="877" spans="1:5" ht="15.75" thickBot="1" x14ac:dyDescent="0.3">
      <c r="A877" s="33"/>
      <c r="B877" s="33"/>
      <c r="C877" s="33"/>
      <c r="D877" s="33"/>
      <c r="E877" s="33"/>
    </row>
    <row r="878" spans="1:5" ht="15.75" thickBot="1" x14ac:dyDescent="0.3">
      <c r="A878" s="33"/>
      <c r="B878" s="33"/>
      <c r="C878" s="33"/>
      <c r="D878" s="33"/>
      <c r="E878" s="33"/>
    </row>
    <row r="879" spans="1:5" ht="15.75" thickBot="1" x14ac:dyDescent="0.3">
      <c r="A879" s="33"/>
      <c r="B879" s="33"/>
      <c r="C879" s="33"/>
      <c r="D879" s="33"/>
      <c r="E879" s="33"/>
    </row>
    <row r="880" spans="1:5" ht="15.75" thickBot="1" x14ac:dyDescent="0.3">
      <c r="A880" s="33"/>
      <c r="B880" s="33"/>
      <c r="C880" s="33"/>
      <c r="D880" s="33"/>
      <c r="E880" s="33"/>
    </row>
    <row r="881" spans="1:5" ht="15.75" thickBot="1" x14ac:dyDescent="0.3">
      <c r="A881" s="33"/>
      <c r="B881" s="33"/>
      <c r="C881" s="33"/>
      <c r="D881" s="33"/>
      <c r="E881" s="33"/>
    </row>
    <row r="882" spans="1:5" ht="15.75" thickBot="1" x14ac:dyDescent="0.3">
      <c r="A882" s="33"/>
      <c r="B882" s="33"/>
      <c r="C882" s="33"/>
      <c r="D882" s="33"/>
      <c r="E882" s="33"/>
    </row>
    <row r="883" spans="1:5" ht="15.75" thickBot="1" x14ac:dyDescent="0.3">
      <c r="A883" s="33"/>
      <c r="B883" s="33"/>
      <c r="C883" s="33"/>
      <c r="D883" s="33"/>
      <c r="E883" s="33"/>
    </row>
    <row r="884" spans="1:5" ht="15.75" thickBot="1" x14ac:dyDescent="0.3">
      <c r="A884" s="33"/>
      <c r="B884" s="33"/>
      <c r="C884" s="33"/>
      <c r="D884" s="33"/>
      <c r="E884" s="33"/>
    </row>
    <row r="885" spans="1:5" ht="15.75" thickBot="1" x14ac:dyDescent="0.3">
      <c r="A885" s="33"/>
      <c r="B885" s="33"/>
      <c r="C885" s="33"/>
      <c r="D885" s="33"/>
      <c r="E885" s="33"/>
    </row>
    <row r="886" spans="1:5" ht="15.75" thickBot="1" x14ac:dyDescent="0.3">
      <c r="A886" s="33"/>
      <c r="B886" s="33"/>
      <c r="C886" s="33"/>
      <c r="D886" s="33"/>
      <c r="E886" s="33"/>
    </row>
    <row r="887" spans="1:5" ht="15.75" thickBot="1" x14ac:dyDescent="0.3">
      <c r="A887" s="33"/>
      <c r="B887" s="33"/>
      <c r="C887" s="33"/>
      <c r="D887" s="33"/>
      <c r="E887" s="33"/>
    </row>
    <row r="888" spans="1:5" ht="15.75" thickBot="1" x14ac:dyDescent="0.3">
      <c r="A888" s="33"/>
      <c r="B888" s="33"/>
      <c r="C888" s="33"/>
      <c r="D888" s="33"/>
      <c r="E888" s="33"/>
    </row>
    <row r="889" spans="1:5" ht="15.75" thickBot="1" x14ac:dyDescent="0.3">
      <c r="A889" s="33"/>
      <c r="B889" s="33"/>
      <c r="C889" s="33"/>
      <c r="D889" s="33"/>
      <c r="E889" s="33"/>
    </row>
    <row r="890" spans="1:5" ht="15.75" thickBot="1" x14ac:dyDescent="0.3">
      <c r="A890" s="33"/>
      <c r="B890" s="33"/>
      <c r="C890" s="33"/>
      <c r="D890" s="33"/>
      <c r="E890" s="33"/>
    </row>
    <row r="891" spans="1:5" ht="15.75" thickBot="1" x14ac:dyDescent="0.3">
      <c r="A891" s="33"/>
      <c r="B891" s="33"/>
      <c r="C891" s="33"/>
      <c r="D891" s="33"/>
      <c r="E891" s="33"/>
    </row>
    <row r="892" spans="1:5" ht="15.75" thickBot="1" x14ac:dyDescent="0.3">
      <c r="A892" s="33"/>
      <c r="B892" s="33"/>
      <c r="C892" s="33"/>
      <c r="D892" s="33"/>
      <c r="E892" s="33"/>
    </row>
    <row r="893" spans="1:5" ht="15.75" thickBot="1" x14ac:dyDescent="0.3">
      <c r="A893" s="33"/>
      <c r="B893" s="33"/>
      <c r="C893" s="33"/>
      <c r="D893" s="33"/>
      <c r="E893" s="33"/>
    </row>
    <row r="894" spans="1:5" ht="15.75" thickBot="1" x14ac:dyDescent="0.3">
      <c r="A894" s="33"/>
      <c r="B894" s="33"/>
      <c r="C894" s="33"/>
      <c r="D894" s="33"/>
      <c r="E894" s="33"/>
    </row>
    <row r="895" spans="1:5" ht="15.75" thickBot="1" x14ac:dyDescent="0.3">
      <c r="A895" s="33"/>
      <c r="B895" s="33"/>
      <c r="C895" s="33"/>
      <c r="D895" s="33"/>
      <c r="E895" s="33"/>
    </row>
    <row r="896" spans="1:5" ht="15.75" thickBot="1" x14ac:dyDescent="0.3">
      <c r="A896" s="33"/>
      <c r="B896" s="33"/>
      <c r="C896" s="33"/>
      <c r="D896" s="33"/>
      <c r="E896" s="33"/>
    </row>
    <row r="897" spans="1:5" ht="15.75" thickBot="1" x14ac:dyDescent="0.3">
      <c r="A897" s="33"/>
      <c r="B897" s="33"/>
      <c r="C897" s="33"/>
      <c r="D897" s="33"/>
      <c r="E897" s="33"/>
    </row>
    <row r="898" spans="1:5" ht="15.75" thickBot="1" x14ac:dyDescent="0.3">
      <c r="A898" s="33"/>
      <c r="B898" s="33"/>
      <c r="C898" s="33"/>
      <c r="D898" s="33"/>
      <c r="E898" s="33"/>
    </row>
    <row r="899" spans="1:5" ht="15.75" thickBot="1" x14ac:dyDescent="0.3">
      <c r="A899" s="33"/>
      <c r="B899" s="33"/>
      <c r="C899" s="33"/>
      <c r="D899" s="33"/>
      <c r="E899" s="33"/>
    </row>
    <row r="900" spans="1:5" ht="15.75" thickBot="1" x14ac:dyDescent="0.3">
      <c r="A900" s="33"/>
      <c r="B900" s="33"/>
      <c r="C900" s="33"/>
      <c r="D900" s="33"/>
      <c r="E900" s="33"/>
    </row>
    <row r="901" spans="1:5" ht="15.75" thickBot="1" x14ac:dyDescent="0.3">
      <c r="A901" s="33"/>
      <c r="B901" s="33"/>
      <c r="C901" s="33"/>
      <c r="D901" s="33"/>
      <c r="E901" s="33"/>
    </row>
    <row r="902" spans="1:5" ht="15.75" thickBot="1" x14ac:dyDescent="0.3">
      <c r="A902" s="33"/>
      <c r="B902" s="33"/>
      <c r="C902" s="33"/>
      <c r="D902" s="33"/>
      <c r="E902" s="33"/>
    </row>
    <row r="903" spans="1:5" ht="15.75" thickBot="1" x14ac:dyDescent="0.3">
      <c r="A903" s="33"/>
      <c r="B903" s="33"/>
      <c r="C903" s="33"/>
      <c r="D903" s="33"/>
      <c r="E903" s="33"/>
    </row>
    <row r="904" spans="1:5" ht="15.75" thickBot="1" x14ac:dyDescent="0.3">
      <c r="A904" s="33"/>
      <c r="B904" s="33"/>
      <c r="C904" s="33"/>
      <c r="D904" s="33"/>
      <c r="E904" s="33"/>
    </row>
    <row r="905" spans="1:5" ht="15.75" thickBot="1" x14ac:dyDescent="0.3">
      <c r="A905" s="33"/>
      <c r="B905" s="33"/>
      <c r="C905" s="33"/>
      <c r="D905" s="33"/>
      <c r="E905" s="33"/>
    </row>
    <row r="906" spans="1:5" ht="15.75" thickBot="1" x14ac:dyDescent="0.3">
      <c r="A906" s="33"/>
      <c r="B906" s="33"/>
      <c r="C906" s="33"/>
      <c r="D906" s="33"/>
      <c r="E906" s="33"/>
    </row>
    <row r="907" spans="1:5" ht="15.75" thickBot="1" x14ac:dyDescent="0.3">
      <c r="A907" s="33"/>
      <c r="B907" s="33"/>
      <c r="C907" s="33"/>
      <c r="D907" s="33"/>
      <c r="E907" s="33"/>
    </row>
    <row r="908" spans="1:5" ht="15.75" thickBot="1" x14ac:dyDescent="0.3">
      <c r="A908" s="33"/>
      <c r="B908" s="33"/>
      <c r="C908" s="33"/>
      <c r="D908" s="33"/>
      <c r="E908" s="33"/>
    </row>
    <row r="909" spans="1:5" ht="15.75" thickBot="1" x14ac:dyDescent="0.3">
      <c r="A909" s="33"/>
      <c r="B909" s="33"/>
      <c r="C909" s="33"/>
      <c r="D909" s="33"/>
      <c r="E909" s="33"/>
    </row>
    <row r="910" spans="1:5" ht="15.75" thickBot="1" x14ac:dyDescent="0.3">
      <c r="A910" s="33"/>
      <c r="B910" s="33"/>
      <c r="C910" s="33"/>
      <c r="D910" s="33"/>
      <c r="E910" s="33"/>
    </row>
    <row r="911" spans="1:5" ht="15.75" thickBot="1" x14ac:dyDescent="0.3">
      <c r="A911" s="33"/>
      <c r="B911" s="33"/>
      <c r="C911" s="33"/>
      <c r="D911" s="33"/>
      <c r="E911" s="33"/>
    </row>
    <row r="912" spans="1:5" ht="15.75" thickBot="1" x14ac:dyDescent="0.3">
      <c r="A912" s="33"/>
      <c r="B912" s="33"/>
      <c r="C912" s="33"/>
      <c r="D912" s="33"/>
      <c r="E912" s="33"/>
    </row>
    <row r="913" spans="1:5" ht="15.75" thickBot="1" x14ac:dyDescent="0.3">
      <c r="A913" s="33"/>
      <c r="B913" s="33"/>
      <c r="C913" s="33"/>
      <c r="D913" s="33"/>
      <c r="E913" s="33"/>
    </row>
    <row r="914" spans="1:5" ht="15.75" thickBot="1" x14ac:dyDescent="0.3">
      <c r="A914" s="33"/>
      <c r="B914" s="33"/>
      <c r="C914" s="33"/>
      <c r="D914" s="33"/>
      <c r="E914" s="33"/>
    </row>
    <row r="915" spans="1:5" ht="15.75" thickBot="1" x14ac:dyDescent="0.3">
      <c r="A915" s="33"/>
      <c r="B915" s="33"/>
      <c r="C915" s="33"/>
      <c r="D915" s="33"/>
      <c r="E915" s="33"/>
    </row>
    <row r="916" spans="1:5" ht="15.75" thickBot="1" x14ac:dyDescent="0.3">
      <c r="A916" s="33"/>
      <c r="B916" s="33"/>
      <c r="C916" s="33"/>
      <c r="D916" s="33"/>
      <c r="E916" s="33"/>
    </row>
    <row r="917" spans="1:5" ht="15.75" thickBot="1" x14ac:dyDescent="0.3">
      <c r="A917" s="33"/>
      <c r="B917" s="33"/>
      <c r="C917" s="33"/>
      <c r="D917" s="33"/>
      <c r="E917" s="33"/>
    </row>
    <row r="918" spans="1:5" ht="15.75" thickBot="1" x14ac:dyDescent="0.3">
      <c r="A918" s="33"/>
      <c r="B918" s="33"/>
      <c r="C918" s="33"/>
      <c r="D918" s="33"/>
      <c r="E918" s="33"/>
    </row>
    <row r="919" spans="1:5" ht="15.75" thickBot="1" x14ac:dyDescent="0.3">
      <c r="A919" s="33"/>
      <c r="B919" s="33"/>
      <c r="C919" s="33"/>
      <c r="D919" s="33"/>
      <c r="E919" s="33"/>
    </row>
    <row r="920" spans="1:5" ht="15.75" thickBot="1" x14ac:dyDescent="0.3">
      <c r="A920" s="33"/>
      <c r="B920" s="33"/>
      <c r="C920" s="33"/>
      <c r="D920" s="33"/>
      <c r="E920" s="33"/>
    </row>
    <row r="921" spans="1:5" ht="15.75" thickBot="1" x14ac:dyDescent="0.3">
      <c r="A921" s="33"/>
      <c r="B921" s="33"/>
      <c r="C921" s="33"/>
      <c r="D921" s="33"/>
      <c r="E921" s="33"/>
    </row>
    <row r="922" spans="1:5" ht="15.75" thickBot="1" x14ac:dyDescent="0.3">
      <c r="A922" s="33"/>
      <c r="B922" s="33"/>
      <c r="C922" s="33"/>
      <c r="D922" s="33"/>
      <c r="E922" s="33"/>
    </row>
    <row r="923" spans="1:5" ht="15.75" thickBot="1" x14ac:dyDescent="0.3">
      <c r="A923" s="33"/>
      <c r="B923" s="33"/>
      <c r="C923" s="33"/>
      <c r="D923" s="33"/>
      <c r="E923" s="33"/>
    </row>
    <row r="924" spans="1:5" ht="15.75" thickBot="1" x14ac:dyDescent="0.3">
      <c r="A924" s="33"/>
      <c r="B924" s="33"/>
      <c r="C924" s="33"/>
      <c r="D924" s="33"/>
      <c r="E924" s="33"/>
    </row>
    <row r="925" spans="1:5" ht="15.75" thickBot="1" x14ac:dyDescent="0.3">
      <c r="A925" s="33"/>
      <c r="B925" s="33"/>
      <c r="C925" s="33"/>
      <c r="D925" s="33"/>
      <c r="E925" s="33"/>
    </row>
    <row r="926" spans="1:5" ht="15.75" thickBot="1" x14ac:dyDescent="0.3">
      <c r="A926" s="33"/>
      <c r="B926" s="33"/>
      <c r="C926" s="33"/>
      <c r="D926" s="33"/>
      <c r="E926" s="33"/>
    </row>
    <row r="927" spans="1:5" ht="15.75" thickBot="1" x14ac:dyDescent="0.3">
      <c r="A927" s="33"/>
      <c r="B927" s="33"/>
      <c r="C927" s="33"/>
      <c r="D927" s="33"/>
      <c r="E927" s="33"/>
    </row>
    <row r="928" spans="1:5" ht="15.75" thickBot="1" x14ac:dyDescent="0.3">
      <c r="A928" s="33"/>
      <c r="B928" s="33"/>
      <c r="C928" s="33"/>
      <c r="D928" s="33"/>
      <c r="E928" s="33"/>
    </row>
    <row r="929" spans="1:5" ht="15.75" thickBot="1" x14ac:dyDescent="0.3">
      <c r="A929" s="33"/>
      <c r="B929" s="33"/>
      <c r="C929" s="33"/>
      <c r="D929" s="33"/>
      <c r="E929" s="33"/>
    </row>
    <row r="930" spans="1:5" ht="15.75" thickBot="1" x14ac:dyDescent="0.3">
      <c r="A930" s="33"/>
      <c r="B930" s="33"/>
      <c r="C930" s="33"/>
      <c r="D930" s="33"/>
      <c r="E930" s="33"/>
    </row>
    <row r="931" spans="1:5" ht="15.75" thickBot="1" x14ac:dyDescent="0.3">
      <c r="A931" s="33"/>
      <c r="B931" s="33"/>
      <c r="C931" s="33"/>
      <c r="D931" s="33"/>
      <c r="E931" s="33"/>
    </row>
    <row r="932" spans="1:5" ht="15.75" thickBot="1" x14ac:dyDescent="0.3">
      <c r="A932" s="33"/>
      <c r="B932" s="33"/>
      <c r="C932" s="33"/>
      <c r="D932" s="33"/>
      <c r="E932" s="33"/>
    </row>
    <row r="933" spans="1:5" ht="15.75" thickBot="1" x14ac:dyDescent="0.3">
      <c r="A933" s="33"/>
      <c r="B933" s="33"/>
      <c r="C933" s="33"/>
      <c r="D933" s="33"/>
      <c r="E933" s="33"/>
    </row>
    <row r="934" spans="1:5" ht="15.75" thickBot="1" x14ac:dyDescent="0.3">
      <c r="A934" s="33"/>
      <c r="B934" s="33"/>
      <c r="C934" s="33"/>
      <c r="D934" s="33"/>
      <c r="E934" s="33"/>
    </row>
    <row r="935" spans="1:5" ht="15.75" thickBot="1" x14ac:dyDescent="0.3">
      <c r="A935" s="33"/>
      <c r="B935" s="33"/>
      <c r="C935" s="33"/>
      <c r="D935" s="33"/>
      <c r="E935" s="33"/>
    </row>
    <row r="936" spans="1:5" ht="15.75" thickBot="1" x14ac:dyDescent="0.3">
      <c r="A936" s="33"/>
      <c r="B936" s="33"/>
      <c r="C936" s="33"/>
      <c r="D936" s="33"/>
      <c r="E936" s="33"/>
    </row>
    <row r="937" spans="1:5" ht="15.75" thickBot="1" x14ac:dyDescent="0.3">
      <c r="A937" s="33"/>
      <c r="B937" s="33"/>
      <c r="C937" s="33"/>
      <c r="D937" s="33"/>
      <c r="E937" s="33"/>
    </row>
    <row r="938" spans="1:5" ht="15.75" thickBot="1" x14ac:dyDescent="0.3">
      <c r="A938" s="33"/>
      <c r="B938" s="33"/>
      <c r="C938" s="33"/>
      <c r="D938" s="33"/>
      <c r="E938" s="33"/>
    </row>
    <row r="939" spans="1:5" ht="15.75" thickBot="1" x14ac:dyDescent="0.3">
      <c r="A939" s="33"/>
      <c r="B939" s="33"/>
      <c r="C939" s="33"/>
      <c r="D939" s="33"/>
      <c r="E939" s="33"/>
    </row>
    <row r="940" spans="1:5" ht="15.75" thickBot="1" x14ac:dyDescent="0.3">
      <c r="A940" s="33"/>
      <c r="B940" s="33"/>
      <c r="C940" s="33"/>
      <c r="D940" s="33"/>
      <c r="E940" s="33"/>
    </row>
    <row r="941" spans="1:5" ht="15.75" thickBot="1" x14ac:dyDescent="0.3">
      <c r="A941" s="33"/>
      <c r="B941" s="33"/>
      <c r="C941" s="33"/>
      <c r="D941" s="33"/>
      <c r="E941" s="33"/>
    </row>
    <row r="942" spans="1:5" ht="15.75" thickBot="1" x14ac:dyDescent="0.3">
      <c r="A942" s="33"/>
      <c r="B942" s="33"/>
      <c r="C942" s="33"/>
      <c r="D942" s="33"/>
      <c r="E942" s="33"/>
    </row>
    <row r="943" spans="1:5" ht="15.75" thickBot="1" x14ac:dyDescent="0.3">
      <c r="A943" s="33"/>
      <c r="B943" s="33"/>
      <c r="C943" s="33"/>
      <c r="D943" s="33"/>
      <c r="E943" s="33"/>
    </row>
    <row r="944" spans="1:5" ht="15.75" thickBot="1" x14ac:dyDescent="0.3">
      <c r="A944" s="33"/>
      <c r="B944" s="33"/>
      <c r="C944" s="33"/>
      <c r="D944" s="33"/>
      <c r="E944" s="33"/>
    </row>
    <row r="945" spans="1:5" ht="15.75" thickBot="1" x14ac:dyDescent="0.3">
      <c r="A945" s="33"/>
      <c r="B945" s="33"/>
      <c r="C945" s="33"/>
      <c r="D945" s="33"/>
      <c r="E945" s="33"/>
    </row>
    <row r="946" spans="1:5" ht="15.75" thickBot="1" x14ac:dyDescent="0.3">
      <c r="A946" s="33"/>
      <c r="B946" s="33"/>
      <c r="C946" s="33"/>
      <c r="D946" s="33"/>
      <c r="E946" s="33"/>
    </row>
    <row r="947" spans="1:5" ht="15.75" thickBot="1" x14ac:dyDescent="0.3">
      <c r="A947" s="33"/>
      <c r="B947" s="33"/>
      <c r="C947" s="33"/>
      <c r="D947" s="33"/>
      <c r="E947" s="33"/>
    </row>
    <row r="948" spans="1:5" ht="15.75" thickBot="1" x14ac:dyDescent="0.3">
      <c r="A948" s="33"/>
      <c r="B948" s="33"/>
      <c r="C948" s="33"/>
      <c r="D948" s="33"/>
      <c r="E948" s="33"/>
    </row>
    <row r="949" spans="1:5" ht="15.75" thickBot="1" x14ac:dyDescent="0.3">
      <c r="A949" s="33"/>
      <c r="B949" s="33"/>
      <c r="C949" s="33"/>
      <c r="D949" s="33"/>
      <c r="E949" s="33"/>
    </row>
    <row r="950" spans="1:5" ht="15.75" thickBot="1" x14ac:dyDescent="0.3">
      <c r="A950" s="33"/>
      <c r="B950" s="33"/>
      <c r="C950" s="33"/>
      <c r="D950" s="33"/>
      <c r="E950" s="33"/>
    </row>
    <row r="951" spans="1:5" ht="15.75" thickBot="1" x14ac:dyDescent="0.3">
      <c r="A951" s="33"/>
      <c r="B951" s="33"/>
      <c r="C951" s="33"/>
      <c r="D951" s="33"/>
      <c r="E951" s="33"/>
    </row>
    <row r="952" spans="1:5" ht="15.75" thickBot="1" x14ac:dyDescent="0.3">
      <c r="A952" s="33"/>
      <c r="B952" s="33"/>
      <c r="C952" s="33"/>
      <c r="D952" s="33"/>
      <c r="E952" s="33"/>
    </row>
    <row r="953" spans="1:5" ht="15.75" thickBot="1" x14ac:dyDescent="0.3">
      <c r="A953" s="33"/>
      <c r="B953" s="33"/>
      <c r="C953" s="33"/>
      <c r="D953" s="33"/>
      <c r="E953" s="33"/>
    </row>
    <row r="954" spans="1:5" ht="15.75" thickBot="1" x14ac:dyDescent="0.3">
      <c r="A954" s="33"/>
      <c r="B954" s="33"/>
      <c r="C954" s="33"/>
      <c r="D954" s="33"/>
      <c r="E954" s="33"/>
    </row>
    <row r="955" spans="1:5" ht="15.75" thickBot="1" x14ac:dyDescent="0.3">
      <c r="A955" s="33"/>
      <c r="B955" s="33"/>
      <c r="C955" s="33"/>
      <c r="D955" s="33"/>
      <c r="E955" s="33"/>
    </row>
    <row r="956" spans="1:5" ht="15.75" thickBot="1" x14ac:dyDescent="0.3">
      <c r="A956" s="33"/>
      <c r="B956" s="33"/>
      <c r="C956" s="33"/>
      <c r="D956" s="33"/>
      <c r="E956" s="33"/>
    </row>
    <row r="957" spans="1:5" ht="15.75" thickBot="1" x14ac:dyDescent="0.3">
      <c r="A957" s="33"/>
      <c r="B957" s="33"/>
      <c r="C957" s="33"/>
      <c r="D957" s="33"/>
      <c r="E957" s="33"/>
    </row>
    <row r="958" spans="1:5" ht="15.75" thickBot="1" x14ac:dyDescent="0.3">
      <c r="A958" s="33"/>
      <c r="B958" s="33"/>
      <c r="C958" s="33"/>
      <c r="D958" s="33"/>
      <c r="E958" s="33"/>
    </row>
    <row r="959" spans="1:5" ht="15.75" thickBot="1" x14ac:dyDescent="0.3">
      <c r="A959" s="33"/>
      <c r="B959" s="33"/>
      <c r="C959" s="33"/>
      <c r="D959" s="33"/>
      <c r="E959" s="33"/>
    </row>
    <row r="960" spans="1:5" ht="15.75" thickBot="1" x14ac:dyDescent="0.3">
      <c r="A960" s="33"/>
      <c r="B960" s="33"/>
      <c r="C960" s="33"/>
      <c r="D960" s="33"/>
      <c r="E960" s="33"/>
    </row>
    <row r="961" spans="1:5" ht="15.75" thickBot="1" x14ac:dyDescent="0.3">
      <c r="A961" s="33"/>
      <c r="B961" s="33"/>
      <c r="C961" s="33"/>
      <c r="D961" s="33"/>
      <c r="E961" s="33"/>
    </row>
    <row r="962" spans="1:5" ht="15.75" thickBot="1" x14ac:dyDescent="0.3">
      <c r="A962" s="33"/>
      <c r="B962" s="33"/>
      <c r="C962" s="33"/>
      <c r="D962" s="33"/>
      <c r="E962" s="33"/>
    </row>
    <row r="963" spans="1:5" ht="15.75" thickBot="1" x14ac:dyDescent="0.3">
      <c r="A963" s="33"/>
      <c r="B963" s="33"/>
      <c r="C963" s="33"/>
      <c r="D963" s="33"/>
      <c r="E963" s="33"/>
    </row>
    <row r="964" spans="1:5" ht="15.75" thickBot="1" x14ac:dyDescent="0.3">
      <c r="A964" s="33"/>
      <c r="B964" s="33"/>
      <c r="C964" s="33"/>
      <c r="D964" s="33"/>
      <c r="E964" s="33"/>
    </row>
    <row r="965" spans="1:5" ht="15.75" thickBot="1" x14ac:dyDescent="0.3">
      <c r="A965" s="33"/>
      <c r="B965" s="33"/>
      <c r="C965" s="33"/>
      <c r="D965" s="33"/>
      <c r="E965" s="33"/>
    </row>
    <row r="966" spans="1:5" ht="15.75" thickBot="1" x14ac:dyDescent="0.3">
      <c r="A966" s="33"/>
      <c r="B966" s="33"/>
      <c r="C966" s="33"/>
      <c r="D966" s="33"/>
      <c r="E966" s="33"/>
    </row>
    <row r="967" spans="1:5" ht="15.75" thickBot="1" x14ac:dyDescent="0.3">
      <c r="A967" s="33"/>
      <c r="B967" s="33"/>
      <c r="C967" s="33"/>
      <c r="D967" s="33"/>
      <c r="E967" s="33"/>
    </row>
    <row r="968" spans="1:5" ht="15.75" thickBot="1" x14ac:dyDescent="0.3">
      <c r="A968" s="33"/>
      <c r="B968" s="33"/>
      <c r="C968" s="33"/>
      <c r="D968" s="33"/>
      <c r="E968" s="33"/>
    </row>
    <row r="969" spans="1:5" ht="15.75" thickBot="1" x14ac:dyDescent="0.3">
      <c r="A969" s="33"/>
      <c r="B969" s="33"/>
      <c r="C969" s="33"/>
      <c r="D969" s="33"/>
      <c r="E969" s="33"/>
    </row>
    <row r="970" spans="1:5" ht="15.75" thickBot="1" x14ac:dyDescent="0.3">
      <c r="A970" s="33"/>
      <c r="B970" s="33"/>
      <c r="C970" s="33"/>
      <c r="D970" s="33"/>
      <c r="E970" s="33"/>
    </row>
    <row r="971" spans="1:5" ht="15.75" thickBot="1" x14ac:dyDescent="0.3">
      <c r="A971" s="33"/>
      <c r="B971" s="33"/>
      <c r="C971" s="33"/>
      <c r="D971" s="33"/>
      <c r="E971" s="33"/>
    </row>
    <row r="972" spans="1:5" ht="15.75" thickBot="1" x14ac:dyDescent="0.3">
      <c r="A972" s="33"/>
      <c r="B972" s="33"/>
      <c r="C972" s="33"/>
      <c r="D972" s="33"/>
      <c r="E972" s="33"/>
    </row>
    <row r="973" spans="1:5" ht="15.75" thickBot="1" x14ac:dyDescent="0.3">
      <c r="A973" s="33"/>
      <c r="B973" s="33"/>
      <c r="C973" s="33"/>
      <c r="D973" s="33"/>
      <c r="E973" s="33"/>
    </row>
    <row r="974" spans="1:5" ht="15.75" thickBot="1" x14ac:dyDescent="0.3">
      <c r="A974" s="33"/>
      <c r="B974" s="33"/>
      <c r="C974" s="33"/>
      <c r="D974" s="33"/>
      <c r="E974" s="33"/>
    </row>
    <row r="975" spans="1:5" ht="15.75" thickBot="1" x14ac:dyDescent="0.3">
      <c r="A975" s="33"/>
      <c r="B975" s="33"/>
      <c r="C975" s="33"/>
      <c r="D975" s="33"/>
      <c r="E975" s="33"/>
    </row>
    <row r="976" spans="1:5" ht="15.75" thickBot="1" x14ac:dyDescent="0.3">
      <c r="A976" s="33"/>
      <c r="B976" s="33"/>
      <c r="C976" s="33"/>
      <c r="D976" s="33"/>
      <c r="E976" s="33"/>
    </row>
    <row r="977" spans="1:5" ht="15.75" thickBot="1" x14ac:dyDescent="0.3">
      <c r="A977" s="33"/>
      <c r="B977" s="33"/>
      <c r="C977" s="33"/>
      <c r="D977" s="33"/>
      <c r="E977" s="33"/>
    </row>
    <row r="978" spans="1:5" ht="15.75" thickBot="1" x14ac:dyDescent="0.3">
      <c r="A978" s="33"/>
      <c r="B978" s="33"/>
      <c r="C978" s="33"/>
      <c r="D978" s="33"/>
      <c r="E978" s="33"/>
    </row>
    <row r="979" spans="1:5" ht="15.75" thickBot="1" x14ac:dyDescent="0.3">
      <c r="A979" s="33"/>
      <c r="B979" s="33"/>
      <c r="C979" s="33"/>
      <c r="D979" s="33"/>
      <c r="E979" s="33"/>
    </row>
    <row r="980" spans="1:5" ht="15.75" thickBot="1" x14ac:dyDescent="0.3">
      <c r="A980" s="33"/>
      <c r="B980" s="33"/>
      <c r="C980" s="33"/>
      <c r="D980" s="33"/>
      <c r="E980" s="33"/>
    </row>
    <row r="981" spans="1:5" ht="15.75" thickBot="1" x14ac:dyDescent="0.3">
      <c r="A981" s="33"/>
      <c r="B981" s="33"/>
      <c r="C981" s="33"/>
      <c r="D981" s="33"/>
      <c r="E981" s="33"/>
    </row>
    <row r="982" spans="1:5" ht="15.75" thickBot="1" x14ac:dyDescent="0.3">
      <c r="A982" s="33"/>
      <c r="B982" s="33"/>
      <c r="C982" s="33"/>
      <c r="D982" s="33"/>
      <c r="E982" s="33"/>
    </row>
    <row r="983" spans="1:5" ht="15.75" thickBot="1" x14ac:dyDescent="0.3">
      <c r="A983" s="33"/>
      <c r="B983" s="33"/>
      <c r="C983" s="33"/>
      <c r="D983" s="33"/>
      <c r="E983" s="33"/>
    </row>
    <row r="984" spans="1:5" ht="15.75" thickBot="1" x14ac:dyDescent="0.3">
      <c r="A984" s="33"/>
      <c r="B984" s="33"/>
      <c r="C984" s="33"/>
      <c r="D984" s="33"/>
      <c r="E984" s="33"/>
    </row>
    <row r="985" spans="1:5" ht="15.75" thickBot="1" x14ac:dyDescent="0.3">
      <c r="A985" s="33"/>
      <c r="B985" s="33"/>
      <c r="C985" s="33"/>
      <c r="D985" s="33"/>
      <c r="E985" s="33"/>
    </row>
    <row r="986" spans="1:5" ht="15.75" thickBot="1" x14ac:dyDescent="0.3">
      <c r="A986" s="33"/>
      <c r="B986" s="33"/>
      <c r="C986" s="33"/>
      <c r="D986" s="33"/>
      <c r="E986" s="33"/>
    </row>
    <row r="987" spans="1:5" ht="15.75" thickBot="1" x14ac:dyDescent="0.3">
      <c r="A987" s="33"/>
      <c r="B987" s="33"/>
      <c r="C987" s="33"/>
      <c r="D987" s="33"/>
      <c r="E987" s="33"/>
    </row>
    <row r="988" spans="1:5" ht="15.75" thickBot="1" x14ac:dyDescent="0.3">
      <c r="A988" s="33"/>
      <c r="B988" s="33"/>
      <c r="C988" s="33"/>
      <c r="D988" s="33"/>
      <c r="E988" s="33"/>
    </row>
    <row r="989" spans="1:5" ht="15.75" thickBot="1" x14ac:dyDescent="0.3">
      <c r="A989" s="33"/>
      <c r="B989" s="33"/>
      <c r="C989" s="33"/>
      <c r="D989" s="33"/>
      <c r="E989" s="33"/>
    </row>
    <row r="990" spans="1:5" ht="15.75" thickBot="1" x14ac:dyDescent="0.3">
      <c r="A990" s="33"/>
      <c r="B990" s="33"/>
      <c r="C990" s="33"/>
      <c r="D990" s="33"/>
      <c r="E990" s="33"/>
    </row>
    <row r="991" spans="1:5" ht="15.75" thickBot="1" x14ac:dyDescent="0.3">
      <c r="A991" s="33"/>
      <c r="B991" s="33"/>
      <c r="C991" s="33"/>
      <c r="D991" s="33"/>
      <c r="E991" s="33"/>
    </row>
    <row r="992" spans="1:5" ht="15.75" thickBot="1" x14ac:dyDescent="0.3">
      <c r="A992" s="33"/>
      <c r="B992" s="33"/>
      <c r="C992" s="33"/>
      <c r="D992" s="33"/>
      <c r="E992" s="33"/>
    </row>
    <row r="993" spans="1:5" ht="15.75" thickBot="1" x14ac:dyDescent="0.3">
      <c r="A993" s="33"/>
      <c r="B993" s="33"/>
      <c r="C993" s="33"/>
      <c r="D993" s="33"/>
      <c r="E993" s="33"/>
    </row>
    <row r="994" spans="1:5" ht="15.75" thickBot="1" x14ac:dyDescent="0.3">
      <c r="A994" s="33"/>
      <c r="B994" s="33"/>
      <c r="C994" s="33"/>
      <c r="D994" s="33"/>
      <c r="E994" s="33"/>
    </row>
    <row r="995" spans="1:5" ht="15.75" thickBot="1" x14ac:dyDescent="0.3">
      <c r="A995" s="33"/>
      <c r="B995" s="33"/>
      <c r="C995" s="33"/>
      <c r="D995" s="33"/>
      <c r="E995" s="33"/>
    </row>
    <row r="996" spans="1:5" ht="15.75" thickBot="1" x14ac:dyDescent="0.3">
      <c r="A996" s="33"/>
      <c r="B996" s="33"/>
      <c r="C996" s="33"/>
      <c r="D996" s="33"/>
      <c r="E996" s="33"/>
    </row>
    <row r="997" spans="1:5" ht="15.75" thickBot="1" x14ac:dyDescent="0.3">
      <c r="A997" s="33"/>
      <c r="B997" s="33"/>
      <c r="C997" s="33"/>
      <c r="D997" s="33"/>
      <c r="E997" s="33"/>
    </row>
  </sheetData>
  <mergeCells count="4">
    <mergeCell ref="D35:D36"/>
    <mergeCell ref="E35:E36"/>
    <mergeCell ref="D40:D41"/>
    <mergeCell ref="E40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68E6-A431-4E0F-A234-D0C037056DBE}">
  <dimension ref="B2:E3"/>
  <sheetViews>
    <sheetView workbookViewId="0">
      <selection activeCell="B10" sqref="B10"/>
    </sheetView>
  </sheetViews>
  <sheetFormatPr defaultRowHeight="15" x14ac:dyDescent="0.25"/>
  <cols>
    <col min="4" max="4" width="57.85546875" customWidth="1"/>
  </cols>
  <sheetData>
    <row r="2" spans="2:5" ht="15.75" thickBot="1" x14ac:dyDescent="0.3"/>
    <row r="3" spans="2:5" ht="15.75" thickBot="1" x14ac:dyDescent="0.3">
      <c r="B3" s="26"/>
      <c r="C3" s="28">
        <v>801</v>
      </c>
      <c r="D3" s="29" t="s">
        <v>301</v>
      </c>
      <c r="E3" s="30">
        <v>45842</v>
      </c>
    </row>
  </sheetData>
  <hyperlinks>
    <hyperlink ref="D3" r:id="rId1" display="https://www.facebook.com/groups/zahavb/permalink/1057727710934216/" xr:uid="{920D3D50-B89E-4752-99BC-E75AC7235E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57</vt:i4>
      </vt:variant>
    </vt:vector>
  </HeadingPairs>
  <TitlesOfParts>
    <vt:vector size="62" baseType="lpstr">
      <vt:lpstr>SvPosts</vt:lpstr>
      <vt:lpstr>CellNms</vt:lpstr>
      <vt:lpstr>JbPrv1</vt:lpstr>
      <vt:lpstr>JBproverbs</vt:lpstr>
      <vt:lpstr>Sheet3</vt:lpstr>
      <vt:lpstr>SvPosts!_Hlk101164443</vt:lpstr>
      <vt:lpstr>SvPosts!_Hlk101167912</vt:lpstr>
      <vt:lpstr>SvPosts!_Hlk103024672</vt:lpstr>
      <vt:lpstr>SvPosts!_Hlk103452348</vt:lpstr>
      <vt:lpstr>SvPosts!_Hlk103452818</vt:lpstr>
      <vt:lpstr>Allsaved.D</vt:lpstr>
      <vt:lpstr>Aviva_Sudai_Hagai</vt:lpstr>
      <vt:lpstr>David_Bistry</vt:lpstr>
      <vt:lpstr>David_Cohen</vt:lpstr>
      <vt:lpstr>David_Dalal</vt:lpstr>
      <vt:lpstr>David_Haim</vt:lpstr>
      <vt:lpstr>Gila_Yona</vt:lpstr>
      <vt:lpstr>Haim_Bahar</vt:lpstr>
      <vt:lpstr>Ilana_Basri</vt:lpstr>
      <vt:lpstr>Itzik_Ovadia</vt:lpstr>
      <vt:lpstr>JBprv1</vt:lpstr>
      <vt:lpstr>Menash_Cohen</vt:lpstr>
      <vt:lpstr>Mordechai_Cohen</vt:lpstr>
      <vt:lpstr>Orly_Haim_Ventura</vt:lpstr>
      <vt:lpstr>Rami_Shabbat</vt:lpstr>
      <vt:lpstr>Sami_Solomon</vt:lpstr>
      <vt:lpstr>Sasson_Kashi</vt:lpstr>
      <vt:lpstr>saved.D</vt:lpstr>
      <vt:lpstr>Shay_Hugi</vt:lpstr>
      <vt:lpstr>Shlomo_Bar_Nissim</vt:lpstr>
      <vt:lpstr>Shlomo_Raviv</vt:lpstr>
      <vt:lpstr>Sigalit_Shir</vt:lpstr>
      <vt:lpstr>Uri_Dagmi</vt:lpstr>
      <vt:lpstr>Uri_Shlomo</vt:lpstr>
      <vt:lpstr>Uri_Zamir</vt:lpstr>
      <vt:lpstr>Yehezkel_Yeruham</vt:lpstr>
      <vt:lpstr>Yehuda_Katz</vt:lpstr>
      <vt:lpstr>אברהם_פנירי</vt:lpstr>
      <vt:lpstr>אברהם_רחמים</vt:lpstr>
      <vt:lpstr>אדוארד_אליעזר</vt:lpstr>
      <vt:lpstr>אהרון_מנחם</vt:lpstr>
      <vt:lpstr>אורי_משה</vt:lpstr>
      <vt:lpstr>אורי_שאשא</vt:lpstr>
      <vt:lpstr>אורלי_דהן</vt:lpstr>
      <vt:lpstr>אילנה_נבון</vt:lpstr>
      <vt:lpstr>אליהו_קרבילי_פולנסקי</vt:lpstr>
      <vt:lpstr>אליעזר_אליצור</vt:lpstr>
      <vt:lpstr>גאולה_אזולאי</vt:lpstr>
      <vt:lpstr>דרורה_אשר</vt:lpstr>
      <vt:lpstr>טקו_קובי</vt:lpstr>
      <vt:lpstr>יהודית_ימין</vt:lpstr>
      <vt:lpstr>יוסי_הלוי</vt:lpstr>
      <vt:lpstr>יוסי_מנשה</vt:lpstr>
      <vt:lpstr>יעקב_צמח</vt:lpstr>
      <vt:lpstr>יצחק_חנוך</vt:lpstr>
      <vt:lpstr>ירדנה_ששון</vt:lpstr>
      <vt:lpstr>כרמלה_שדה</vt:lpstr>
      <vt:lpstr>ליאור_יצחק</vt:lpstr>
      <vt:lpstr>סמו_סמוראי</vt:lpstr>
      <vt:lpstr>רותי_אדירי</vt:lpstr>
      <vt:lpstr>שירלי_תקווה_אוסי</vt:lpstr>
      <vt:lpstr>שרה_ציון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dcterms:created xsi:type="dcterms:W3CDTF">2022-07-28T13:33:27Z</dcterms:created>
  <dcterms:modified xsi:type="dcterms:W3CDTF">2025-08-05T15:03:08Z</dcterms:modified>
</cp:coreProperties>
</file>