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ummary of pathway-level comp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<sst xmlns="http://schemas.openxmlformats.org/spreadsheetml/2006/main" count="109" uniqueCount="87">
  <si>
    <t xml:space="preserve">Table shows overlapping and different pathways in the compared groups and corrections.</t>
  </si>
  <si>
    <t xml:space="preserve">Notations correspond to Supplementary table 2 notations.</t>
  </si>
  <si>
    <t xml:space="preserve">Comparison</t>
  </si>
  <si>
    <t xml:space="preserve">Number of common significant pathways between groups correcting for age, sex, history of allergy and smoking status</t>
  </si>
  <si>
    <t xml:space="preserve">Percentage of overlaps with the set of the first group in comparison</t>
  </si>
  <si>
    <t xml:space="preserve">Percentage of overlaps with the set of the second group in comparison</t>
  </si>
  <si>
    <t xml:space="preserve">Gene sets</t>
  </si>
  <si>
    <t xml:space="preserve">WMigvWCon vs WMigvMMig</t>
  </si>
  <si>
    <t xml:space="preserve">GOBP_ANTIMICROBIAL_HUMORAL_RESPONSE</t>
  </si>
  <si>
    <t xml:space="preserve">MMigvMCon vs WMigvWCon</t>
  </si>
  <si>
    <t xml:space="preserve">GOBP_MYELOID_LEUKOCYTE_ACTIVATION</t>
  </si>
  <si>
    <t xml:space="preserve">GOBP_MYELOID_LEUKOCYTE_MEDIATED_IMMUNITY</t>
  </si>
  <si>
    <t xml:space="preserve">GOBP_CELL_ACTIVATION_INVOLVED_IN_IMMUNE_RESPONSE</t>
  </si>
  <si>
    <t xml:space="preserve">GOBP_REGULATION_OF_DNA_TEMPLATED_TRANSCRIPTION_IN_RESPONSE_TO_STRESS</t>
  </si>
  <si>
    <t xml:space="preserve">MMigvMCon vs WMigvMMig</t>
  </si>
  <si>
    <t xml:space="preserve">GOBP_CYTOKINE_MEDIATED_SIGNALING_PATHWAY</t>
  </si>
  <si>
    <t xml:space="preserve">GOBP_RESPONSE_TO_INTERFERON_GAMMA</t>
  </si>
  <si>
    <t xml:space="preserve">GOBP_VIRAL_LIFE_CYCLE</t>
  </si>
  <si>
    <t xml:space="preserve">GOBP_DEFENSE_RESPONSE_TO_VIRUS</t>
  </si>
  <si>
    <t xml:space="preserve">GOBP_RESPONSE_TO_TYPE_I_INTERFERON</t>
  </si>
  <si>
    <t xml:space="preserve">GOBP_POSITIVE_REGULATION_OF_IMMUNE_RESPONSE</t>
  </si>
  <si>
    <t xml:space="preserve">GOBP_INNATE_IMMUNE_RESPONSE</t>
  </si>
  <si>
    <t xml:space="preserve">GOBP_REGULATION_OF_INNATE_IMMUNE_RESPONSE</t>
  </si>
  <si>
    <t xml:space="preserve">GOBP_ACTIVATION_OF_IMMUNE_RESPONSE</t>
  </si>
  <si>
    <t xml:space="preserve">GOBP_RESPONSE_TO_VIRUS</t>
  </si>
  <si>
    <t xml:space="preserve">GOBP_INTERFERON_GAMMA_MEDIATED_SIGNALING_PATHWAY</t>
  </si>
  <si>
    <t xml:space="preserve">GOBP_NEGATIVE_REGULATION_OF_VIRAL_GENOME_REPLICATION</t>
  </si>
  <si>
    <t xml:space="preserve">GOBP_REGULATION_OF_IMMUNE_EFFECTOR_PROCESS</t>
  </si>
  <si>
    <t xml:space="preserve">GOBP_NEGATIVE_REGULATION_OF_VIRAL_PROCESS</t>
  </si>
  <si>
    <t xml:space="preserve">GOBP_ADAPTIVE_IMMUNE_RESPONSE_BASED_ON_SOMATIC_RECOMBINATION_OF_IMMUNE_RECEPTORS_BUILT_FROM_IMMUNOGLOBULIN_SUPERFAMILY_DOMAINS</t>
  </si>
  <si>
    <t xml:space="preserve">GOBP_POSITIVE_REGULATION_OF_RESPONSE_TO_BIOTIC_STIMULUS</t>
  </si>
  <si>
    <t xml:space="preserve">GOBP_REGULATION_OF_BIOLOGICAL_PROCESS_INVOLVED_IN_SYMBIOTIC_INTERACTION</t>
  </si>
  <si>
    <t xml:space="preserve">GOBP_REGULATION_OF_VIRAL_LIFE_CYCLE</t>
  </si>
  <si>
    <t xml:space="preserve">GOBP_REGULATION_OF_RESPONSE_TO_BIOTIC_STIMULUS</t>
  </si>
  <si>
    <t xml:space="preserve">MigvCon vs WMigvWCon</t>
  </si>
  <si>
    <t xml:space="preserve">GOBP_BIOLOGICAL_PROCESS_INVOLVED_IN_INTERACTION_WITH_SYMBIONT</t>
  </si>
  <si>
    <t xml:space="preserve">GOBP_DEFENSE_RESPONSE_TO_BACTERIUM</t>
  </si>
  <si>
    <t xml:space="preserve">GOBP_DEFENSE_RESPONSE_TO_GRAM_NEGATIVE_BACTERIUM</t>
  </si>
  <si>
    <t xml:space="preserve">GOBP_RESPONSE_TO_FUNGUS</t>
  </si>
  <si>
    <t xml:space="preserve">GOBP_GENERATION_OF_PRECURSOR_METABOLITES_AND_ENERGY</t>
  </si>
  <si>
    <t xml:space="preserve">GOBP_AMINE_METABOLIC_PROCESS</t>
  </si>
  <si>
    <t xml:space="preserve">GOBP_CELLULAR_RESPONSE_TO_TOXIC_SUBSTANCE</t>
  </si>
  <si>
    <t xml:space="preserve">GOBP_DEFENSE_RESPONSE_TO_FUNGUS</t>
  </si>
  <si>
    <t xml:space="preserve">GOBP_KILLING_OF_CELLS_OF_OTHER_ORGANISM</t>
  </si>
  <si>
    <t xml:space="preserve">GOMF_OXIDOREDUCTASE_ACTIVITY</t>
  </si>
  <si>
    <t xml:space="preserve">GOMF_ANTIOXIDANT_ACTIVITY</t>
  </si>
  <si>
    <t xml:space="preserve">GOBP_ATP_METABOLIC_PROCESS</t>
  </si>
  <si>
    <t xml:space="preserve">MigvCon vs WMigvMMig</t>
  </si>
  <si>
    <t xml:space="preserve">MigvCon vs MMigvMCon</t>
  </si>
  <si>
    <t xml:space="preserve">GOBP_ANTIGEN_PROCESSING_AND_PRESENTATION</t>
  </si>
  <si>
    <t xml:space="preserve">GOBP_POSITIVE_REGULATION_OF_CELL_DEATH</t>
  </si>
  <si>
    <t xml:space="preserve">GOBP_REACTIVE_OXYGEN_SPECIES_METABOLIC_PROCESS</t>
  </si>
  <si>
    <t xml:space="preserve">GOBP_POSITIVE_REGULATION_OF_RESPONSE_TO_EXTERNAL_STIMULUS</t>
  </si>
  <si>
    <t xml:space="preserve">GOBP_MYELOID_CELL_DIFFERENTIATION</t>
  </si>
  <si>
    <t xml:space="preserve">GOBP_ANTIGEN_PROCESSING_AND_PRESENTATION_OF_EXOGENOUS_PEPTIDE_ANTIGEN_VIA_MHC_CLASS_I</t>
  </si>
  <si>
    <t xml:space="preserve">GOBP_INTERLEUKIN_1_MEDIATED_SIGNALING_PATHWAY</t>
  </si>
  <si>
    <t xml:space="preserve">GOBP_INFLAMMATORY_RESPONSE</t>
  </si>
  <si>
    <t xml:space="preserve">GOBP_INNATE_IMMUNE_RESPONSE_ACTIVATING_SIGNAL_TRANSDUCTION</t>
  </si>
  <si>
    <t xml:space="preserve">GOBP_RESPONSE_TO_OXYGEN_LEVELS</t>
  </si>
  <si>
    <t xml:space="preserve">GOBP_CELLULAR_KETONE_METABOLIC_PROCESS</t>
  </si>
  <si>
    <t xml:space="preserve">GOBP_RECEPTOR_MEDIATED_ENDOCYTOSIS</t>
  </si>
  <si>
    <t xml:space="preserve">GOBP_ANTIGEN_PROCESSING_AND_PRESENTATION_OF_PEPTIDE_ANTIGEN</t>
  </si>
  <si>
    <t xml:space="preserve">GOBP_REGULATION_OF_TRANSCRIPTION_FROM_RNA_POLYMERASE_II_PROMOTER_IN_RESPONSE_TO_HYPOXIA</t>
  </si>
  <si>
    <t xml:space="preserve">GOBP_PHAGOCYTOSIS</t>
  </si>
  <si>
    <t xml:space="preserve">GOBP_LEUKOCYTE_MIGRATION</t>
  </si>
  <si>
    <t xml:space="preserve">GOBP_ENDOCYTOSIS</t>
  </si>
  <si>
    <t xml:space="preserve">GOBP_ACTIVATION_OF_INNATE_IMMUNE_RESPONSE</t>
  </si>
  <si>
    <t xml:space="preserve">GOBP_REGULATION_OF_DEFENSE_RESPONSE</t>
  </si>
  <si>
    <t xml:space="preserve">Group name</t>
  </si>
  <si>
    <t xml:space="preserve">Number of significantly replicated gene sets after correcting for age, sex, history of allergy and smoking status</t>
  </si>
  <si>
    <t xml:space="preserve">MigvCon</t>
  </si>
  <si>
    <t xml:space="preserve">MMigvMCon</t>
  </si>
  <si>
    <t xml:space="preserve">WMigvWCon</t>
  </si>
  <si>
    <t xml:space="preserve">WMigvMMig</t>
  </si>
  <si>
    <t xml:space="preserve">Group names</t>
  </si>
  <si>
    <t xml:space="preserve">Mig</t>
  </si>
  <si>
    <t xml:space="preserve">Migraineurs (both males and females)</t>
  </si>
  <si>
    <t xml:space="preserve">Con</t>
  </si>
  <si>
    <t xml:space="preserve">Non-migraineur controls (both males and females)</t>
  </si>
  <si>
    <t xml:space="preserve">WMig</t>
  </si>
  <si>
    <t xml:space="preserve">Female migraineurs</t>
  </si>
  <si>
    <t xml:space="preserve">WCon</t>
  </si>
  <si>
    <t xml:space="preserve">Female controls</t>
  </si>
  <si>
    <t xml:space="preserve">MMig</t>
  </si>
  <si>
    <t xml:space="preserve">Male migraineurs</t>
  </si>
  <si>
    <t xml:space="preserve">MCon</t>
  </si>
  <si>
    <t xml:space="preserve">Male controls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</si>
</sst>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1" activeCellId="0" sqref="B9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09"/>
    <col collapsed="false" customWidth="true" hidden="false" outlineLevel="0" max="2" min="2" style="0" width="97.67"/>
    <col collapsed="false" customWidth="true" hidden="false" outlineLevel="0" max="3" min="3" style="0" width="55.63"/>
    <col collapsed="false" customWidth="true" hidden="false" outlineLevel="0" max="4" min="4" style="0" width="58.77"/>
    <col collapsed="false" customWidth="true" hidden="false" outlineLevel="0" max="5" min="5" style="0" width="58.07"/>
    <col collapsed="false" customWidth="true" hidden="false" outlineLevel="0" max="6" min="6" style="0" width="70.76"/>
    <col collapsed="false" customWidth="true" hidden="false" outlineLevel="0" max="8" min="7" style="0" width="80.77"/>
    <col collapsed="false" customWidth="true" hidden="false" outlineLevel="0" max="9" min="9" style="0" width="68.26"/>
    <col collapsed="false" customWidth="true" hidden="false" outlineLevel="0" max="10" min="10" style="0" width="42.97"/>
    <col collapsed="false" customWidth="true" hidden="false" outlineLevel="0" max="11" min="11" style="0" width="80.77"/>
    <col collapsed="false" customWidth="true" hidden="false" outlineLevel="0" max="12" min="12" style="0" width="67.7"/>
    <col collapsed="false" customWidth="true" hidden="false" outlineLevel="0" max="13" min="13" style="0" width="67.43"/>
    <col collapsed="false" customWidth="true" hidden="false" outlineLevel="0" max="14" min="14" style="0" width="87.44"/>
    <col collapsed="false" customWidth="true" hidden="false" outlineLevel="0" max="15" min="15" style="0" width="80.77"/>
    <col collapsed="false" customWidth="true" hidden="false" outlineLevel="0" max="16" min="16" style="0" width="54.64"/>
    <col collapsed="false" customWidth="true" hidden="false" outlineLevel="0" max="17" min="17" style="0" width="56.16"/>
    <col collapsed="false" customWidth="true" hidden="false" outlineLevel="0" max="18" min="18" style="0" width="70.35"/>
    <col collapsed="false" customWidth="true" hidden="false" outlineLevel="0" max="19" min="19" style="0" width="64.23"/>
    <col collapsed="false" customWidth="true" hidden="false" outlineLevel="0" max="20" min="20" style="0" width="81.74"/>
    <col collapsed="false" customWidth="true" hidden="false" outlineLevel="0" max="21" min="21" style="0" width="64.23"/>
    <col collapsed="false" customWidth="true" hidden="false" outlineLevel="0" max="22" min="22" style="0" width="59.22"/>
    <col collapsed="false" customWidth="true" hidden="false" outlineLevel="0" max="23" min="23" style="0" width="149.41"/>
    <col collapsed="false" customWidth="true" hidden="false" outlineLevel="0" max="24" min="24" style="0" width="56.16"/>
    <col collapsed="false" customWidth="true" hidden="false" outlineLevel="0" max="25" min="25" style="0" width="66.18"/>
    <col collapsed="false" customWidth="true" hidden="false" outlineLevel="0" max="26" min="26" style="0" width="100.08"/>
    <col collapsed="false" customWidth="true" hidden="false" outlineLevel="0" max="27" min="27" style="0" width="103"/>
    <col collapsed="false" customWidth="true" hidden="false" outlineLevel="0" max="28" min="28" style="0" width="38.11"/>
    <col collapsed="false" customWidth="true" hidden="false" outlineLevel="0" max="29" min="29" style="0" width="80.77"/>
    <col collapsed="false" customWidth="true" hidden="false" outlineLevel="0" max="30" min="30" style="0" width="61.18"/>
    <col collapsed="false" customWidth="true" hidden="false" outlineLevel="0" max="31" min="31" style="0" width="81.74"/>
    <col collapsed="false" customWidth="true" hidden="false" outlineLevel="0" max="32" min="32" style="0" width="57.84"/>
    <col collapsed="false" customWidth="true" hidden="false" outlineLevel="0" max="33" min="33" style="0" width="40.88"/>
    <col collapsed="false" customWidth="true" hidden="false" outlineLevel="0" max="34" min="34" style="0" width="58.12"/>
    <col collapsed="false" customWidth="true" hidden="false" outlineLevel="0" max="35" min="35" style="0" width="40.88"/>
    <col collapsed="false" customWidth="true" hidden="false" outlineLevel="0" max="36" min="36" style="0" width="149.41"/>
    <col collapsed="false" customWidth="true" hidden="false" outlineLevel="0" max="37" min="37" style="0" width="42.97"/>
    <col collapsed="false" customWidth="true" hidden="false" outlineLevel="0" max="38" min="38" style="0" width="56.16"/>
    <col collapsed="false" customWidth="true" hidden="false" outlineLevel="0" max="39" min="39" style="0" width="53.11"/>
    <col collapsed="false" customWidth="true" hidden="false" outlineLevel="0" max="40" min="40" style="0" width="100.08"/>
    <col collapsed="false" customWidth="true" hidden="false" outlineLevel="0" max="41" min="41" style="0" width="103"/>
    <col collapsed="false" customWidth="true" hidden="false" outlineLevel="0" max="42" min="42" style="0" width="80.36"/>
    <col collapsed="false" customWidth="true" hidden="false" outlineLevel="0" max="43" min="43" style="0" width="53.54"/>
    <col collapsed="false" customWidth="true" hidden="false" outlineLevel="0" max="44" min="44" style="0" width="69.92"/>
    <col collapsed="false" customWidth="true" hidden="false" outlineLevel="0" max="45" min="45" style="0" width="59.22"/>
    <col collapsed="false" customWidth="true" hidden="false" outlineLevel="0" max="46" min="46" style="0" width="66.46"/>
    <col collapsed="false" customWidth="true" hidden="false" outlineLevel="0" max="47" min="47" style="0" width="46.31"/>
    <col collapsed="false" customWidth="true" hidden="false" outlineLevel="0" max="48" min="48" style="0" width="42.68"/>
    <col collapsed="false" customWidth="true" hidden="false" outlineLevel="0" max="49" min="49" style="0" width="100.08"/>
    <col collapsed="false" customWidth="true" hidden="false" outlineLevel="0" max="50" min="50" style="0" width="81.74"/>
    <col collapsed="false" customWidth="true" hidden="false" outlineLevel="0" max="51" min="51" style="0" width="103"/>
    <col collapsed="false" customWidth="true" hidden="false" outlineLevel="0" max="52" min="52" style="0" width="70.76"/>
    <col collapsed="false" customWidth="true" hidden="false" outlineLevel="0" max="53" min="53" style="0" width="47.84"/>
    <col collapsed="false" customWidth="true" hidden="false" outlineLevel="0" max="54" min="54" style="0" width="58.12"/>
    <col collapsed="false" customWidth="true" hidden="false" outlineLevel="0" max="55" min="55" style="0" width="40.88"/>
    <col collapsed="false" customWidth="true" hidden="false" outlineLevel="0" max="56" min="56" style="0" width="38.11"/>
    <col collapsed="false" customWidth="true" hidden="false" outlineLevel="0" max="57" min="57" style="0" width="80.77"/>
    <col collapsed="false" customWidth="true" hidden="false" outlineLevel="0" max="58" min="58" style="0" width="149.41"/>
    <col collapsed="false" customWidth="true" hidden="false" outlineLevel="0" max="59" min="59" style="0" width="43.53"/>
    <col collapsed="false" customWidth="true" hidden="false" outlineLevel="0" max="60" min="60" style="0" width="89.1"/>
    <col collapsed="false" customWidth="true" hidden="false" outlineLevel="0" max="61" min="61" style="0" width="56.16"/>
    <col collapsed="false" customWidth="true" hidden="false" outlineLevel="0" max="62" min="62" style="0" width="52.01"/>
    <col collapsed="false" customWidth="true" hidden="false" outlineLevel="0" max="63" min="63" style="0" width="51.86"/>
    <col collapsed="false" customWidth="true" hidden="false" outlineLevel="0" max="64" min="64" style="0" width="44.78"/>
  </cols>
  <sheetData>
    <row r="1" customFormat="false" ht="12.8" hidden="false" customHeight="false" outlineLevel="0" collapsed="false">
      <c r="A1" s="0" t="s">
        <v>2</v>
      </c>
      <c r="B1" s="0" t="s">
        <v>3</v>
      </c>
      <c r="C1" s="1" t="s">
        <v>4</v>
      </c>
      <c r="D1" s="1" t="s">
        <v>5</v>
      </c>
      <c r="E1" s="0" t="s">
        <v>6</v>
      </c>
    </row>
    <row r="2" customFormat="false" ht="12.8" hidden="false" customHeight="false" outlineLevel="0" collapsed="false">
      <c r="A2" s="2" t="s">
        <v>7</v>
      </c>
      <c r="B2" s="0" t="n">
        <f aca="false">AH2</f>
        <v>1</v>
      </c>
      <c r="C2" s="1" t="n">
        <f aca="false">B2/B12</f>
        <v>0.05</v>
      </c>
      <c r="D2" s="1" t="n">
        <f aca="false">B2/B13</f>
        <v>0.0294117647058823</v>
      </c>
      <c r="E2" s="0" t="s">
        <v>8</v>
      </c>
      <c r="AH2" s="0" t="n">
        <f aca="false">COUNTA(E2:AG2)</f>
        <v>1</v>
      </c>
    </row>
    <row r="3" customFormat="false" ht="12.8" hidden="false" customHeight="false" outlineLevel="0" collapsed="false">
      <c r="A3" s="2" t="s">
        <v>9</v>
      </c>
      <c r="B3" s="0" t="n">
        <f aca="false">AH3</f>
        <v>4</v>
      </c>
      <c r="C3" s="1" t="n">
        <f aca="false">B3/B11</f>
        <v>0.0645161290322581</v>
      </c>
      <c r="D3" s="1" t="n">
        <f aca="false">B3/B12</f>
        <v>0.2</v>
      </c>
      <c r="E3" s="0" t="s">
        <v>10</v>
      </c>
      <c r="F3" s="0" t="s">
        <v>11</v>
      </c>
      <c r="G3" s="0" t="s">
        <v>12</v>
      </c>
      <c r="H3" s="0" t="s">
        <v>13</v>
      </c>
      <c r="AH3" s="0" t="n">
        <f aca="false">COUNTA(E3:AG3)</f>
        <v>4</v>
      </c>
    </row>
    <row r="4" customFormat="false" ht="12.8" hidden="false" customHeight="false" outlineLevel="0" collapsed="false">
      <c r="A4" s="2" t="s">
        <v>14</v>
      </c>
      <c r="B4" s="0" t="n">
        <f aca="false">AH4</f>
        <v>19</v>
      </c>
      <c r="C4" s="1" t="n">
        <f aca="false">B4/B11</f>
        <v>0.306451612903226</v>
      </c>
      <c r="D4" s="1" t="n">
        <f aca="false">B4/B13</f>
        <v>0.558823529411765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s">
        <v>20</v>
      </c>
      <c r="K4" s="0" t="s">
        <v>21</v>
      </c>
      <c r="L4" s="0" t="s">
        <v>22</v>
      </c>
      <c r="M4" s="0" t="s">
        <v>23</v>
      </c>
      <c r="N4" s="0" t="s">
        <v>24</v>
      </c>
      <c r="O4" s="0" t="s">
        <v>25</v>
      </c>
      <c r="P4" s="0" t="s">
        <v>26</v>
      </c>
      <c r="Q4" s="0" t="s">
        <v>27</v>
      </c>
      <c r="R4" s="0" t="s">
        <v>28</v>
      </c>
      <c r="S4" s="0" t="s">
        <v>29</v>
      </c>
      <c r="T4" s="0" t="s">
        <v>30</v>
      </c>
      <c r="U4" s="0" t="s">
        <v>31</v>
      </c>
      <c r="V4" s="0" t="s">
        <v>32</v>
      </c>
      <c r="W4" s="0" t="s">
        <v>33</v>
      </c>
      <c r="AH4" s="0" t="n">
        <f aca="false">COUNTA(E4:AG4)</f>
        <v>19</v>
      </c>
    </row>
    <row r="5" customFormat="false" ht="12.8" hidden="false" customHeight="false" outlineLevel="0" collapsed="false">
      <c r="A5" s="2" t="s">
        <v>34</v>
      </c>
      <c r="B5" s="0" t="n">
        <f aca="false">AH5</f>
        <v>17</v>
      </c>
      <c r="C5" s="1" t="n">
        <f aca="false">B5/B10</f>
        <v>0.193181818181818</v>
      </c>
      <c r="D5" s="1" t="n">
        <f aca="false">B5/B12</f>
        <v>0.85</v>
      </c>
      <c r="E5" s="0" t="s">
        <v>10</v>
      </c>
      <c r="F5" s="0" t="s">
        <v>35</v>
      </c>
      <c r="G5" s="0" t="s">
        <v>36</v>
      </c>
      <c r="H5" s="0" t="s">
        <v>13</v>
      </c>
      <c r="I5" s="0" t="s">
        <v>11</v>
      </c>
      <c r="J5" s="0" t="s">
        <v>37</v>
      </c>
      <c r="K5" s="0" t="s">
        <v>38</v>
      </c>
      <c r="L5" s="0" t="s">
        <v>8</v>
      </c>
      <c r="M5" s="0" t="s">
        <v>39</v>
      </c>
      <c r="N5" s="0" t="s">
        <v>12</v>
      </c>
      <c r="O5" s="0" t="s">
        <v>40</v>
      </c>
      <c r="P5" s="0" t="s">
        <v>41</v>
      </c>
      <c r="Q5" s="0" t="s">
        <v>42</v>
      </c>
      <c r="R5" s="0" t="s">
        <v>43</v>
      </c>
      <c r="S5" s="0" t="s">
        <v>44</v>
      </c>
      <c r="T5" s="0" t="s">
        <v>45</v>
      </c>
      <c r="U5" s="0" t="s">
        <v>46</v>
      </c>
      <c r="AH5" s="0" t="n">
        <f aca="false">COUNTA(E5:AG5)</f>
        <v>17</v>
      </c>
    </row>
    <row r="6" customFormat="false" ht="12.8" hidden="false" customHeight="false" outlineLevel="0" collapsed="false">
      <c r="A6" s="2" t="s">
        <v>47</v>
      </c>
      <c r="B6" s="0" t="n">
        <f aca="false">AH6</f>
        <v>7</v>
      </c>
      <c r="C6" s="1" t="n">
        <f aca="false">B6/B10</f>
        <v>0.0795454545454545</v>
      </c>
      <c r="D6" s="1" t="n">
        <f aca="false">B6/B13</f>
        <v>0.205882352941176</v>
      </c>
      <c r="E6" s="0" t="s">
        <v>15</v>
      </c>
      <c r="F6" s="0" t="s">
        <v>8</v>
      </c>
      <c r="G6" s="0" t="s">
        <v>16</v>
      </c>
      <c r="H6" s="0" t="s">
        <v>33</v>
      </c>
      <c r="I6" s="0" t="s">
        <v>21</v>
      </c>
      <c r="J6" s="0" t="s">
        <v>22</v>
      </c>
      <c r="K6" s="0" t="s">
        <v>30</v>
      </c>
      <c r="AH6" s="0" t="n">
        <f aca="false">COUNTA(E6:AG6)</f>
        <v>7</v>
      </c>
    </row>
    <row r="7" customFormat="false" ht="12.8" hidden="false" customHeight="false" outlineLevel="0" collapsed="false">
      <c r="A7" s="2" t="s">
        <v>48</v>
      </c>
      <c r="B7" s="0" t="n">
        <f aca="false">AH7</f>
        <v>29</v>
      </c>
      <c r="C7" s="1" t="n">
        <f aca="false">B7/B10</f>
        <v>0.329545454545454</v>
      </c>
      <c r="D7" s="1" t="n">
        <f aca="false">B7/B11</f>
        <v>0.467741935483871</v>
      </c>
      <c r="E7" s="0" t="s">
        <v>49</v>
      </c>
      <c r="F7" s="0" t="s">
        <v>50</v>
      </c>
      <c r="G7" s="0" t="s">
        <v>15</v>
      </c>
      <c r="H7" s="0" t="s">
        <v>51</v>
      </c>
      <c r="I7" s="0" t="s">
        <v>52</v>
      </c>
      <c r="J7" s="0" t="s">
        <v>16</v>
      </c>
      <c r="K7" s="0" t="s">
        <v>53</v>
      </c>
      <c r="L7" s="0" t="s">
        <v>10</v>
      </c>
      <c r="M7" s="0" t="s">
        <v>54</v>
      </c>
      <c r="N7" s="0" t="s">
        <v>55</v>
      </c>
      <c r="O7" s="0" t="s">
        <v>56</v>
      </c>
      <c r="P7" s="0" t="s">
        <v>57</v>
      </c>
      <c r="Q7" s="0" t="s">
        <v>13</v>
      </c>
      <c r="R7" s="0" t="s">
        <v>58</v>
      </c>
      <c r="S7" s="0" t="s">
        <v>59</v>
      </c>
      <c r="T7" s="0" t="s">
        <v>12</v>
      </c>
      <c r="U7" s="0" t="s">
        <v>60</v>
      </c>
      <c r="V7" s="0" t="s">
        <v>21</v>
      </c>
      <c r="W7" s="0" t="s">
        <v>61</v>
      </c>
      <c r="X7" s="0" t="s">
        <v>22</v>
      </c>
      <c r="Y7" s="0" t="s">
        <v>62</v>
      </c>
      <c r="Z7" s="0" t="s">
        <v>63</v>
      </c>
      <c r="AA7" s="0" t="s">
        <v>64</v>
      </c>
      <c r="AB7" s="0" t="s">
        <v>65</v>
      </c>
      <c r="AC7" s="0" t="s">
        <v>30</v>
      </c>
      <c r="AD7" s="0" t="s">
        <v>66</v>
      </c>
      <c r="AE7" s="0" t="s">
        <v>67</v>
      </c>
      <c r="AF7" s="0" t="s">
        <v>33</v>
      </c>
      <c r="AG7" s="0" t="s">
        <v>11</v>
      </c>
      <c r="AH7" s="0" t="n">
        <f aca="false">COUNTA(E7:AG7)</f>
        <v>29</v>
      </c>
    </row>
    <row r="8" customFormat="false" ht="12.8" hidden="false" customHeight="false" outlineLevel="0" collapsed="false">
      <c r="A8" s="2"/>
      <c r="C8" s="1"/>
      <c r="D8" s="1"/>
    </row>
    <row r="9" customFormat="false" ht="12.8" hidden="false" customHeight="false" outlineLevel="0" collapsed="false">
      <c r="A9" s="2" t="s">
        <v>68</v>
      </c>
      <c r="B9" s="0" t="s">
        <v>69</v>
      </c>
    </row>
    <row r="10" customFormat="false" ht="12.8" hidden="false" customHeight="false" outlineLevel="0" collapsed="false">
      <c r="A10" s="2" t="s">
        <v>70</v>
      </c>
      <c r="B10" s="0" t="n">
        <v>88</v>
      </c>
    </row>
    <row r="11" customFormat="false" ht="12.8" hidden="false" customHeight="false" outlineLevel="0" collapsed="false">
      <c r="A11" s="2" t="s">
        <v>71</v>
      </c>
      <c r="B11" s="0" t="n">
        <v>62</v>
      </c>
    </row>
    <row r="12" customFormat="false" ht="12.8" hidden="false" customHeight="false" outlineLevel="0" collapsed="false">
      <c r="A12" s="2" t="s">
        <v>72</v>
      </c>
      <c r="B12" s="0" t="n">
        <v>20</v>
      </c>
    </row>
    <row r="13" customFormat="false" ht="12.8" hidden="false" customHeight="false" outlineLevel="0" collapsed="false">
      <c r="A13" s="2" t="s">
        <v>73</v>
      </c>
      <c r="B13" s="0" t="n">
        <v>34</v>
      </c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 t="s">
        <v>74</v>
      </c>
    </row>
    <row r="16" customFormat="false" ht="12.8" hidden="false" customHeight="false" outlineLevel="0" collapsed="false">
      <c r="A16" s="2" t="s">
        <v>75</v>
      </c>
      <c r="B16" s="0" t="s">
        <v>76</v>
      </c>
    </row>
    <row r="17" customFormat="false" ht="12.8" hidden="false" customHeight="false" outlineLevel="0" collapsed="false">
      <c r="A17" s="2" t="s">
        <v>77</v>
      </c>
      <c r="B17" s="0" t="s">
        <v>78</v>
      </c>
    </row>
    <row r="18" customFormat="false" ht="12.8" hidden="false" customHeight="false" outlineLevel="0" collapsed="false">
      <c r="A18" s="2" t="s">
        <v>79</v>
      </c>
      <c r="B18" s="0" t="s">
        <v>80</v>
      </c>
    </row>
    <row r="19" customFormat="false" ht="12.8" hidden="false" customHeight="false" outlineLevel="0" collapsed="false">
      <c r="A19" s="2" t="s">
        <v>81</v>
      </c>
      <c r="B19" s="0" t="s">
        <v>82</v>
      </c>
    </row>
    <row r="20" customFormat="false" ht="12.8" hidden="false" customHeight="false" outlineLevel="0" collapsed="false">
      <c r="A20" s="2" t="s">
        <v>83</v>
      </c>
      <c r="B20" s="0" t="s">
        <v>84</v>
      </c>
    </row>
    <row r="21" customFormat="false" ht="12.8" hidden="false" customHeight="false" outlineLevel="0" collapsed="false">
      <c r="A21" s="2" t="s">
        <v>85</v>
      </c>
      <c r="B21" s="0" t="s">
        <v>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2023-09-04T15:15:22Z</dcterms:modified>
  <cp:revision>7</cp:revision>
  <dc:subject/>
  <dc:title/>
</cp:coreProperties>
</file>